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amian\Downloads\"/>
    </mc:Choice>
  </mc:AlternateContent>
  <xr:revisionPtr revIDLastSave="0" documentId="13_ncr:1_{1CA35443-52DA-4DD4-9EB6-B06B1C41598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Anexo I - PA_230524" sheetId="3" r:id="rId1"/>
    <sheet name="Anexo II-Conciliación" sheetId="2" r:id="rId2"/>
  </sheets>
  <definedNames>
    <definedName name="_xlnm._FilterDatabase" localSheetId="0" hidden="1">'Anexo I - PA_230524'!$A$13:$N$82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BfYKJxwta2vp8gzEe8UkvMgiDHw=="/>
    </ext>
  </extLst>
</workbook>
</file>

<file path=xl/calcChain.xml><?xml version="1.0" encoding="utf-8"?>
<calcChain xmlns="http://schemas.openxmlformats.org/spreadsheetml/2006/main">
  <c r="D34" i="2" l="1"/>
  <c r="F34" i="2"/>
  <c r="E25" i="2"/>
  <c r="F33" i="2"/>
  <c r="F32" i="2"/>
  <c r="E9" i="2"/>
  <c r="D9" i="2"/>
  <c r="C9" i="2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0" i="3"/>
  <c r="F19" i="3"/>
  <c r="F18" i="3"/>
  <c r="F17" i="3"/>
  <c r="F16" i="3"/>
  <c r="F15" i="3"/>
  <c r="F14" i="3"/>
  <c r="F10" i="2"/>
  <c r="F18" i="2" l="1"/>
  <c r="F31" i="2"/>
  <c r="F30" i="2"/>
  <c r="F29" i="2"/>
  <c r="F28" i="2"/>
  <c r="F27" i="2"/>
  <c r="F26" i="2"/>
  <c r="D25" i="2"/>
  <c r="C25" i="2"/>
  <c r="F24" i="2"/>
  <c r="F23" i="2"/>
  <c r="F22" i="2"/>
  <c r="F21" i="2"/>
  <c r="F20" i="2"/>
  <c r="E19" i="2"/>
  <c r="E34" i="2" s="1"/>
  <c r="D19" i="2"/>
  <c r="C19" i="2"/>
  <c r="F17" i="2"/>
  <c r="F16" i="2"/>
  <c r="F15" i="2"/>
  <c r="E14" i="2"/>
  <c r="D14" i="2"/>
  <c r="C14" i="2"/>
  <c r="F13" i="2"/>
  <c r="F12" i="2"/>
  <c r="F11" i="2"/>
  <c r="F9" i="2" l="1"/>
  <c r="C34" i="2"/>
  <c r="F19" i="2"/>
  <c r="F14" i="2"/>
  <c r="F25" i="2"/>
</calcChain>
</file>

<file path=xl/sharedStrings.xml><?xml version="1.0" encoding="utf-8"?>
<sst xmlns="http://schemas.openxmlformats.org/spreadsheetml/2006/main" count="458" uniqueCount="206">
  <si>
    <t>NOMBRE DEL PROYECTO: "Polo de Desarrollo Local y Regional Universidad Nacional Arturo Jauretche en el Partido de Florencio Varela"</t>
  </si>
  <si>
    <t>N° COF: 02/2013</t>
  </si>
  <si>
    <t>ORGANISMO EJECUTOR: UNIVERSIDAD NACIONAL ARTURO JAURETCHE</t>
  </si>
  <si>
    <t>N° VERSIÓN: 01/23</t>
  </si>
  <si>
    <t>N° Adquisición</t>
  </si>
  <si>
    <t>Descripcion de la adquisicion</t>
  </si>
  <si>
    <t>Componente/Actividad</t>
  </si>
  <si>
    <t>Cantidad</t>
  </si>
  <si>
    <t>Monto Total</t>
  </si>
  <si>
    <t>Financiamiento US$</t>
  </si>
  <si>
    <t>Modalidad de Compra</t>
  </si>
  <si>
    <t>Fecha (estimación)</t>
  </si>
  <si>
    <t>Estado de Situación</t>
  </si>
  <si>
    <t>FOCEM</t>
  </si>
  <si>
    <t>CLE</t>
  </si>
  <si>
    <t>CLNE</t>
  </si>
  <si>
    <t>Programas de Computacion</t>
  </si>
  <si>
    <t>4.2</t>
  </si>
  <si>
    <t>Componente 4 - Unidad Ejecutora</t>
  </si>
  <si>
    <t>CD</t>
  </si>
  <si>
    <t>Planificada</t>
  </si>
  <si>
    <t>Otros Equipos de Informatica/vigilancia</t>
  </si>
  <si>
    <t>Fiscalizacion de Obra-Coordinacion y especialidad arquitectura</t>
  </si>
  <si>
    <t>1.3</t>
  </si>
  <si>
    <t>Componente 1 - Red de Laboratorios Integrados</t>
  </si>
  <si>
    <t>LP/CP</t>
  </si>
  <si>
    <t>4.3</t>
  </si>
  <si>
    <t>Reparaciones, reposición de equipos y services anual</t>
  </si>
  <si>
    <t>Telefonía, Internet y servicios básicos anual I</t>
  </si>
  <si>
    <t>Terminación: Construcción Obra Civil para Red de 17 Aula-Laboratorios Integrados</t>
  </si>
  <si>
    <t>1.2</t>
  </si>
  <si>
    <t>LPI</t>
  </si>
  <si>
    <t>1.1</t>
  </si>
  <si>
    <t>Infraestructura de red de laboratorios</t>
  </si>
  <si>
    <t>Mobiliario</t>
  </si>
  <si>
    <t>Fiscalización de Obra Especialidad Estructura</t>
  </si>
  <si>
    <t>En ejecución</t>
  </si>
  <si>
    <t>Fiscalización de Obra Especialidad Intalaciones</t>
  </si>
  <si>
    <t>Personal Unidad Ejecutora</t>
  </si>
  <si>
    <t>4.1</t>
  </si>
  <si>
    <t>Traslados y Viaticos</t>
  </si>
  <si>
    <t>Publicacion Licitaciones</t>
  </si>
  <si>
    <t>A 01</t>
  </si>
  <si>
    <t>LPN/CPN</t>
  </si>
  <si>
    <t>Finalizada</t>
  </si>
  <si>
    <t>A 02</t>
  </si>
  <si>
    <t>A 03</t>
  </si>
  <si>
    <t>PC varios tipos y funciones con servidor</t>
  </si>
  <si>
    <t>A 04</t>
  </si>
  <si>
    <t>A 05</t>
  </si>
  <si>
    <t>Construccion Obra Civil para Red de 17 Aula-Laboratorios Integrados</t>
  </si>
  <si>
    <t>A 06</t>
  </si>
  <si>
    <t xml:space="preserve"> Ensayo de Mat Fund y Columnas Obra Edificio Ing Lab</t>
  </si>
  <si>
    <t>A 07</t>
  </si>
  <si>
    <t>Fiscalizacion de Obra</t>
  </si>
  <si>
    <t>A 08</t>
  </si>
  <si>
    <t>2.1</t>
  </si>
  <si>
    <t>Componente 2: Comunidad Universitaria perfeccionada</t>
  </si>
  <si>
    <t>A 09</t>
  </si>
  <si>
    <t>2.2</t>
  </si>
  <si>
    <t>A 10</t>
  </si>
  <si>
    <t>2.3</t>
  </si>
  <si>
    <t>A 11</t>
  </si>
  <si>
    <t>Contratación de Ser.de Capac. y Cert.de Competencias Laborales</t>
  </si>
  <si>
    <t>A 12</t>
  </si>
  <si>
    <t>3.1</t>
  </si>
  <si>
    <t>Componente 3: Educación superior y sociocultural promovidas</t>
  </si>
  <si>
    <t>A 13</t>
  </si>
  <si>
    <t>3.2</t>
  </si>
  <si>
    <t>A 14</t>
  </si>
  <si>
    <t>A 15</t>
  </si>
  <si>
    <t>A 16</t>
  </si>
  <si>
    <t xml:space="preserve">Salon Cultural - Instalacion y Puesta en Marcha Materiales Electricos e Iluminacion de Emergencia </t>
  </si>
  <si>
    <t>A 17</t>
  </si>
  <si>
    <t>3.3</t>
  </si>
  <si>
    <t>A 18</t>
  </si>
  <si>
    <t>A 19</t>
  </si>
  <si>
    <t>A 20</t>
  </si>
  <si>
    <t>A 21</t>
  </si>
  <si>
    <t>A 22</t>
  </si>
  <si>
    <t>A 23</t>
  </si>
  <si>
    <t>A 24</t>
  </si>
  <si>
    <t>3.4</t>
  </si>
  <si>
    <t>A 25</t>
  </si>
  <si>
    <t>Articulos Varios Mantenimiento Parque ( desmalezadora, motosierra,etc)</t>
  </si>
  <si>
    <t>A 26</t>
  </si>
  <si>
    <t>A 27</t>
  </si>
  <si>
    <t>A 28</t>
  </si>
  <si>
    <t>A 29</t>
  </si>
  <si>
    <t>A 30</t>
  </si>
  <si>
    <t>A 31</t>
  </si>
  <si>
    <t>A 32</t>
  </si>
  <si>
    <t>A 33</t>
  </si>
  <si>
    <t>A 34</t>
  </si>
  <si>
    <t>A 35</t>
  </si>
  <si>
    <t>Aire acondicionado</t>
  </si>
  <si>
    <t>A 36</t>
  </si>
  <si>
    <t>Equipos de informática</t>
  </si>
  <si>
    <t>A 37</t>
  </si>
  <si>
    <t>Otros equipos de oficina</t>
  </si>
  <si>
    <t>A 38</t>
  </si>
  <si>
    <t>A 39</t>
  </si>
  <si>
    <t>Otros Equipos de Informatica</t>
  </si>
  <si>
    <t>A 40</t>
  </si>
  <si>
    <t>Refaccion Deposito Oficina UE</t>
  </si>
  <si>
    <t>A 41</t>
  </si>
  <si>
    <t>A 42</t>
  </si>
  <si>
    <t>Utiles de escritorio Año 1</t>
  </si>
  <si>
    <t>A 43</t>
  </si>
  <si>
    <t>Tinta y Tonner Año 1</t>
  </si>
  <si>
    <t>A 44</t>
  </si>
  <si>
    <t>Resmas de papel año 1</t>
  </si>
  <si>
    <t>A 45</t>
  </si>
  <si>
    <t>Contrato Juridico</t>
  </si>
  <si>
    <t>A 46</t>
  </si>
  <si>
    <t>Gastos Bancarios</t>
  </si>
  <si>
    <t>Referencias:</t>
  </si>
  <si>
    <t>CD: Contratación directa</t>
  </si>
  <si>
    <t>LP/CP: Licitación privada o concurso privado</t>
  </si>
  <si>
    <t>LPN/CPN: Licitación pública o concurso público nacional</t>
  </si>
  <si>
    <t>LPI: Licitación Pública Internacional</t>
  </si>
  <si>
    <t>CONCILIACIÓN Presupuesto - Plan de Adquisiciones</t>
  </si>
  <si>
    <t>VALOR TOTAL</t>
  </si>
  <si>
    <t>Componente 1</t>
  </si>
  <si>
    <t>C 1 - Adquisiciones Previstas en el PA</t>
  </si>
  <si>
    <t>1.1 Equipos</t>
  </si>
  <si>
    <t>C 1 - Otros gastos no vinculados con adquisiciones</t>
  </si>
  <si>
    <t>Componente 2</t>
  </si>
  <si>
    <t>C 2 - Adquisiciones Previstas en el PA</t>
  </si>
  <si>
    <t>2.1 Planes</t>
  </si>
  <si>
    <t>2.2 Intercambios</t>
  </si>
  <si>
    <t>C 2 - Otros gastos no vinculados con adquisiciones</t>
  </si>
  <si>
    <t>Componente 3</t>
  </si>
  <si>
    <t>C 3 - Adquisiciones Previstas en el PA</t>
  </si>
  <si>
    <t>3.1 Elaborar Planes</t>
  </si>
  <si>
    <t>3.2 Refaccion Salón</t>
  </si>
  <si>
    <t>3.3 Seminarios</t>
  </si>
  <si>
    <t>3.4 Transporte</t>
  </si>
  <si>
    <t>C 3 - Otros gastos no vinculados con adquisiciones</t>
  </si>
  <si>
    <t>Componente 4</t>
  </si>
  <si>
    <t>C 4 - Adquisiciones Previstas en el PA</t>
  </si>
  <si>
    <t>4.1 Personal</t>
  </si>
  <si>
    <t>4.2 Reforma y Equipamiento</t>
  </si>
  <si>
    <t>4.3 Mantenimiento de la UE</t>
  </si>
  <si>
    <t>C 4 - Otros gastos no vinculados con adquisiciones</t>
  </si>
  <si>
    <t>Auditoría</t>
  </si>
  <si>
    <t>Imprevistos</t>
  </si>
  <si>
    <t>TOTAL</t>
  </si>
  <si>
    <t>CP</t>
  </si>
  <si>
    <t>LP</t>
  </si>
  <si>
    <t>Equipamiento Informático para Laboratorios FOCEM</t>
  </si>
  <si>
    <t>Laboratorio Completo p/Enseñanza de la Física en Nivel Superior, c/asistencia computarizada; adecuado a la enseñanza de las ingenierías</t>
  </si>
  <si>
    <t>Equipamiento para relevamiento topográfico</t>
  </si>
  <si>
    <t>Torno y Fresadora para Mecanizado de Prototipado con herramientas manuales varias</t>
  </si>
  <si>
    <t>Radiómetro portatil p/fototerapia azul.</t>
  </si>
  <si>
    <t>Equipamiento electrónico para análisis de materiales</t>
  </si>
  <si>
    <t>Útiles, librería y papelería anual</t>
  </si>
  <si>
    <t>Readecuación proyecto Obra FOCEM</t>
  </si>
  <si>
    <t>Readecuación Proyecto FOCEM</t>
  </si>
  <si>
    <t>Articulador capacitación técnica y extensión universitaria</t>
  </si>
  <si>
    <t>Intercambio Academico (pasajes)</t>
  </si>
  <si>
    <t>Certificacion competencia laborales</t>
  </si>
  <si>
    <t>Promotor Social</t>
  </si>
  <si>
    <t>Refacciones Salon Cultural - Obra civil</t>
  </si>
  <si>
    <t>Salon Cultural - Instalaciones</t>
  </si>
  <si>
    <t>Salon Cultural - Equipamiento</t>
  </si>
  <si>
    <t>Seminario primer semestre 2014</t>
  </si>
  <si>
    <t>Material Grafico Seminario 2do. Semestre 2014</t>
  </si>
  <si>
    <t>Material Grafico Seminario 1er. Semestre 2015</t>
  </si>
  <si>
    <t>Material Gráfico Seminario 1er. Semestre 2014</t>
  </si>
  <si>
    <t>Seminario segundo semestre 2014</t>
  </si>
  <si>
    <t>Seminario primer semestre 2015</t>
  </si>
  <si>
    <t>Material Grafico Seminario 1er. Cuatrimestre 2016</t>
  </si>
  <si>
    <t>Tractor p/ mantenimiento parque</t>
  </si>
  <si>
    <t>Vehiculos Transportes de Pasajeros</t>
  </si>
  <si>
    <t>Responsable Compras y Licitaciones</t>
  </si>
  <si>
    <t>Responsable Contable</t>
  </si>
  <si>
    <t>Coordinador</t>
  </si>
  <si>
    <t>Auxiliar Administrativo 1</t>
  </si>
  <si>
    <t>Auxiliar Estadisticas</t>
  </si>
  <si>
    <t>Refacciones Oficina UE</t>
  </si>
  <si>
    <t>Imprenta y Publicaciones</t>
  </si>
  <si>
    <t>PC para aula-laboratorio</t>
  </si>
  <si>
    <t>UPS 800W</t>
  </si>
  <si>
    <t>Pyrometro Infrarrojo</t>
  </si>
  <si>
    <t>1.2 Construcción</t>
  </si>
  <si>
    <t>1.3 Fiscalización</t>
  </si>
  <si>
    <t>2.3 Certificación</t>
  </si>
  <si>
    <t>36.000 </t>
  </si>
  <si>
    <t>27.822 </t>
  </si>
  <si>
    <t>- </t>
  </si>
  <si>
    <t>8.178 </t>
  </si>
  <si>
    <t>PCs Aula Laboratorio</t>
  </si>
  <si>
    <t>Desestimada</t>
  </si>
  <si>
    <t>Saldo Gastos no Elegibles</t>
  </si>
  <si>
    <t>Gastos No Elegibles</t>
  </si>
  <si>
    <t>Comentarios</t>
  </si>
  <si>
    <t>Laboratorios varios.</t>
  </si>
  <si>
    <t xml:space="preserve">Equipamiento para Laboratorio Electrónica de Potencia y Aplicada. </t>
  </si>
  <si>
    <t>Laboratorio Integrado de Física</t>
  </si>
  <si>
    <t xml:space="preserve"> Laboratorio Electrónica de Potencia y Aplicada. </t>
  </si>
  <si>
    <t>Laboratorio Bioelectronica (Bioingenieria)</t>
  </si>
  <si>
    <t>Laboratorio de Prototipado (Fab-Lab)</t>
  </si>
  <si>
    <t>Laboratorio de Equipos de Metrología</t>
  </si>
  <si>
    <t>Laboratorio de Biomateriales</t>
  </si>
  <si>
    <t>(*) Nota: "Laboratorios varios" refiere al equipamiento para los siguientes: Laboratorio Integrado de Física, Laboratorio Bioelectronica (Bioingenieria), Laboratorio de Prototipado (Fab-Lab), Laboratorio de Equipos de Metrología y Laboratorio de Biomateriales.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</si>
</sst>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_-;\-* #,##0.00_-;_-* &quot;-&quot;??_-;_-@"/>
    <numFmt numFmtId="167" formatCode="_(* #,##0_);_(* \(#,##0\);_(* &quot;-&quot;??_);_(@_)"/>
    <numFmt numFmtId="168" formatCode="_-* #,##0.00\ _€_-;\-* #,##0.00\ _€_-;_-* &quot;-&quot;??\ _€_-;_-@"/>
    <numFmt numFmtId="169" formatCode="_-* #,##0_-;\-* #,##0_-;_-* &quot;-&quot;??_-;_-@"/>
    <numFmt numFmtId="170" formatCode="_-* #,##0.0000_-;\-* #,##0.0000_-;_-* &quot;-&quot;??_-;_-@"/>
  </numFmts>
  <fonts count="16">
    <font>
      <sz val="10"/>
      <color rgb="FF000000"/>
      <name val="Calibri"/>
      <scheme val="minor"/>
    </font>
    <font>
      <sz val="11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Gill Sans"/>
      <family val="2"/>
    </font>
    <font>
      <sz val="11"/>
      <color rgb="FF000000"/>
      <name val="Gill Sans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  <fill>
      <patternFill patternType="solid">
        <fgColor rgb="FFAEABAB"/>
        <bgColor rgb="FFAEABA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7" fontId="4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167" fontId="3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7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7" fontId="4" fillId="0" borderId="8" xfId="0" applyNumberFormat="1" applyFont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7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7" fontId="3" fillId="2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/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7" fillId="5" borderId="5" xfId="0" applyFont="1" applyFill="1" applyBorder="1"/>
    <xf numFmtId="169" fontId="7" fillId="5" borderId="5" xfId="0" applyNumberFormat="1" applyFont="1" applyFill="1" applyBorder="1"/>
    <xf numFmtId="164" fontId="0" fillId="0" borderId="0" xfId="1" applyFont="1"/>
    <xf numFmtId="164" fontId="0" fillId="0" borderId="0" xfId="0" applyNumberFormat="1"/>
    <xf numFmtId="167" fontId="9" fillId="0" borderId="5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7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7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" fontId="4" fillId="0" borderId="7" xfId="0" applyNumberFormat="1" applyFont="1" applyBorder="1" applyAlignment="1">
      <alignment horizontal="center" vertical="center" wrapText="1"/>
    </xf>
    <xf numFmtId="17" fontId="9" fillId="0" borderId="5" xfId="0" applyNumberFormat="1" applyFont="1" applyBorder="1" applyAlignment="1">
      <alignment horizontal="center" vertical="center" wrapText="1"/>
    </xf>
    <xf numFmtId="168" fontId="4" fillId="0" borderId="7" xfId="0" applyNumberFormat="1" applyFont="1" applyBorder="1" applyAlignment="1">
      <alignment horizontal="center" vertical="center" wrapText="1"/>
    </xf>
    <xf numFmtId="167" fontId="4" fillId="0" borderId="0" xfId="0" applyNumberFormat="1" applyFont="1" applyAlignment="1">
      <alignment horizontal="right" vertical="center"/>
    </xf>
    <xf numFmtId="0" fontId="7" fillId="3" borderId="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13" fillId="0" borderId="0" xfId="0" applyFont="1"/>
    <xf numFmtId="167" fontId="4" fillId="0" borderId="5" xfId="0" applyNumberFormat="1" applyFont="1" applyBorder="1" applyAlignment="1">
      <alignment horizontal="right" vertical="center" wrapText="1"/>
    </xf>
    <xf numFmtId="169" fontId="10" fillId="0" borderId="0" xfId="0" applyNumberFormat="1" applyFont="1"/>
    <xf numFmtId="169" fontId="0" fillId="0" borderId="0" xfId="0" applyNumberFormat="1"/>
    <xf numFmtId="169" fontId="14" fillId="4" borderId="5" xfId="0" applyNumberFormat="1" applyFont="1" applyFill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169" fontId="14" fillId="0" borderId="5" xfId="0" applyNumberFormat="1" applyFont="1" applyBorder="1"/>
    <xf numFmtId="169" fontId="14" fillId="4" borderId="5" xfId="0" applyNumberFormat="1" applyFont="1" applyFill="1" applyBorder="1"/>
    <xf numFmtId="169" fontId="15" fillId="0" borderId="5" xfId="0" applyNumberFormat="1" applyFont="1" applyBorder="1"/>
    <xf numFmtId="166" fontId="15" fillId="0" borderId="5" xfId="0" applyNumberFormat="1" applyFont="1" applyBorder="1" applyAlignment="1">
      <alignment horizontal="right" vertical="center"/>
    </xf>
    <xf numFmtId="170" fontId="15" fillId="0" borderId="5" xfId="0" applyNumberFormat="1" applyFont="1" applyBorder="1" applyAlignment="1">
      <alignment horizontal="right" vertical="center"/>
    </xf>
    <xf numFmtId="166" fontId="14" fillId="0" borderId="5" xfId="0" applyNumberFormat="1" applyFont="1" applyBorder="1"/>
    <xf numFmtId="0" fontId="7" fillId="3" borderId="1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169" fontId="15" fillId="0" borderId="5" xfId="0" applyNumberFormat="1" applyFont="1" applyBorder="1" applyAlignment="1">
      <alignment vertical="center"/>
    </xf>
    <xf numFmtId="169" fontId="14" fillId="0" borderId="5" xfId="0" applyNumberFormat="1" applyFont="1" applyBorder="1" applyAlignment="1">
      <alignment vertical="center"/>
    </xf>
    <xf numFmtId="167" fontId="9" fillId="0" borderId="0" xfId="0" applyNumberFormat="1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 wrapText="1"/>
    </xf>
    <xf numFmtId="167" fontId="3" fillId="2" borderId="14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8" fillId="0" borderId="10" xfId="0" applyFont="1" applyBorder="1"/>
    <xf numFmtId="0" fontId="8" fillId="0" borderId="12" xfId="0" applyFont="1" applyBorder="1"/>
    <xf numFmtId="0" fontId="8" fillId="0" borderId="13" xfId="0" applyFont="1" applyBorder="1"/>
    <xf numFmtId="0" fontId="3" fillId="2" borderId="6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7" xfId="0" applyFont="1" applyBorder="1"/>
    <xf numFmtId="0" fontId="7" fillId="2" borderId="8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7" fillId="3" borderId="8" xfId="0" applyFont="1" applyFill="1" applyBorder="1" applyAlignment="1">
      <alignment horizontal="center" vertical="center"/>
    </xf>
    <xf numFmtId="0" fontId="8" fillId="0" borderId="15" xfId="0" applyFont="1" applyBorder="1"/>
    <xf numFmtId="0" fontId="8" fillId="0" borderId="16" xfId="0" applyFont="1" applyBorder="1"/>
    <xf numFmtId="0" fontId="9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600" cy="733425"/>
    <xdr:pic>
      <xdr:nvPicPr>
        <xdr:cNvPr id="2" name="image2.png" descr="Texto&#10;&#10;Descripción generada automáticamente">
          <a:extLst>
            <a:ext uri="{FF2B5EF4-FFF2-40B4-BE49-F238E27FC236}">
              <a16:creationId xmlns:a16="http://schemas.microsoft.com/office/drawing/2014/main" id="{7C4C7059-ADBC-AB4C-96FB-7B22EC37E8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52600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314325</xdr:colOff>
      <xdr:row>0</xdr:row>
      <xdr:rowOff>104775</xdr:rowOff>
    </xdr:from>
    <xdr:ext cx="1562100" cy="447675"/>
    <xdr:pic>
      <xdr:nvPicPr>
        <xdr:cNvPr id="3" name="image1.jpg" descr="UNAJ-Logo-color.jpg">
          <a:extLst>
            <a:ext uri="{FF2B5EF4-FFF2-40B4-BE49-F238E27FC236}">
              <a16:creationId xmlns:a16="http://schemas.microsoft.com/office/drawing/2014/main" id="{B1AF38E2-7B88-7A40-847D-08789765F69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81825" y="104775"/>
          <a:ext cx="156210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876300</xdr:colOff>
      <xdr:row>0</xdr:row>
      <xdr:rowOff>0</xdr:rowOff>
    </xdr:from>
    <xdr:ext cx="1809750" cy="800100"/>
    <xdr:pic>
      <xdr:nvPicPr>
        <xdr:cNvPr id="4" name="image3.png" descr="Texto&#10;&#10;Descripción generada automáticamente">
          <a:extLst>
            <a:ext uri="{FF2B5EF4-FFF2-40B4-BE49-F238E27FC236}">
              <a16:creationId xmlns:a16="http://schemas.microsoft.com/office/drawing/2014/main" id="{6865B8FA-BD9C-8944-9E7F-01FD12E999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07900" y="0"/>
          <a:ext cx="1809750" cy="800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4950" cy="476250"/>
    <xdr:pic>
      <xdr:nvPicPr>
        <xdr:cNvPr id="2" name="image2.png" descr="Texto&#10;&#10;Descripción generada automáticam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2409825</xdr:colOff>
      <xdr:row>0</xdr:row>
      <xdr:rowOff>0</xdr:rowOff>
    </xdr:from>
    <xdr:ext cx="2019300" cy="438150"/>
    <xdr:pic>
      <xdr:nvPicPr>
        <xdr:cNvPr id="3" name="image1.jpg" descr="UNAJ-Logo-color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828675</xdr:colOff>
      <xdr:row>0</xdr:row>
      <xdr:rowOff>0</xdr:rowOff>
    </xdr:from>
    <xdr:ext cx="1524000" cy="590550"/>
    <xdr:pic>
      <xdr:nvPicPr>
        <xdr:cNvPr id="4" name="image3.png" descr="Texto&#10;&#10;Descripción generada automáticam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7A524-B777-B94A-9FFF-BF906F3F1CBD}">
  <dimension ref="A1:Y989"/>
  <sheetViews>
    <sheetView showGridLines="0" tabSelected="1" zoomScaleNormal="100" workbookViewId="0">
      <pane xSplit="1" ySplit="5" topLeftCell="B76" activePane="bottomRight" state="frozen"/>
      <selection pane="topRight" activeCell="B1" sqref="B1"/>
      <selection pane="bottomLeft" activeCell="A6" sqref="A6"/>
      <selection pane="bottomRight" activeCell="A90" sqref="A90"/>
    </sheetView>
  </sheetViews>
  <sheetFormatPr baseColWidth="10" defaultColWidth="14.42578125" defaultRowHeight="15" customHeight="1"/>
  <cols>
    <col min="1" max="1" width="12.85546875" customWidth="1"/>
    <col min="2" max="2" width="50.5703125" customWidth="1"/>
    <col min="3" max="3" width="11.85546875" customWidth="1"/>
    <col min="4" max="4" width="36" customWidth="1"/>
    <col min="5" max="5" width="11.5703125" customWidth="1"/>
    <col min="6" max="6" width="15.85546875" customWidth="1"/>
    <col min="7" max="7" width="17.85546875" hidden="1" customWidth="1"/>
    <col min="8" max="8" width="16" hidden="1" customWidth="1"/>
    <col min="9" max="9" width="15.85546875" hidden="1" customWidth="1"/>
    <col min="10" max="10" width="13.42578125" hidden="1" customWidth="1"/>
    <col min="11" max="11" width="13.140625" customWidth="1"/>
    <col min="12" max="12" width="17.140625" customWidth="1"/>
    <col min="13" max="13" width="30.5703125" customWidth="1"/>
    <col min="14" max="25" width="12.5703125" customWidth="1"/>
  </cols>
  <sheetData>
    <row r="1" spans="1:25" ht="13.5" customHeight="1">
      <c r="A1" s="1"/>
      <c r="B1" s="2"/>
      <c r="C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3.5" customHeight="1"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.5" customHeight="1"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.5" customHeight="1">
      <c r="G4" s="4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.5" customHeight="1">
      <c r="G5" s="41"/>
      <c r="H5" s="41"/>
      <c r="I5" s="4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3.5" customHeight="1">
      <c r="A6" s="4" t="s">
        <v>0</v>
      </c>
      <c r="C6" s="5"/>
      <c r="E6" s="6"/>
      <c r="F6" s="5"/>
      <c r="G6" s="7"/>
      <c r="H6" s="7"/>
      <c r="I6" s="7"/>
      <c r="J6" s="6"/>
      <c r="K6" s="6"/>
      <c r="L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3.5" customHeight="1">
      <c r="A7" s="4" t="s">
        <v>1</v>
      </c>
      <c r="C7" s="5"/>
      <c r="E7" s="6"/>
      <c r="F7" s="5"/>
      <c r="G7" s="7"/>
      <c r="H7" s="7"/>
      <c r="I7" s="7"/>
      <c r="J7" s="6"/>
      <c r="K7" s="6"/>
      <c r="L7" s="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customHeight="1">
      <c r="A8" s="4" t="s">
        <v>2</v>
      </c>
      <c r="C8" s="5"/>
      <c r="E8" s="6"/>
      <c r="F8" s="5"/>
      <c r="G8" s="7"/>
      <c r="H8" s="7"/>
      <c r="I8" s="7"/>
      <c r="J8" s="6"/>
      <c r="K8" s="6"/>
      <c r="L8" s="6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3.5" customHeight="1">
      <c r="A9" s="4" t="s">
        <v>3</v>
      </c>
      <c r="C9" s="5"/>
      <c r="E9" s="6"/>
      <c r="F9" s="8"/>
      <c r="G9" s="8"/>
      <c r="H9" s="8"/>
      <c r="I9" s="8"/>
      <c r="J9" s="6"/>
      <c r="K9" s="6"/>
      <c r="L9" s="6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3.5" customHeight="1">
      <c r="A10" s="6"/>
      <c r="B10" s="5"/>
      <c r="C10" s="5"/>
      <c r="D10" s="5"/>
      <c r="E10" s="6"/>
      <c r="F10" s="5"/>
      <c r="G10" s="59"/>
      <c r="H10" s="59"/>
      <c r="I10" s="59"/>
      <c r="J10" s="6"/>
      <c r="K10" s="9"/>
      <c r="L10" s="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3.5" customHeight="1">
      <c r="A11" s="6"/>
      <c r="C11" s="5"/>
      <c r="D11" s="5"/>
      <c r="E11" s="9"/>
      <c r="G11" s="8"/>
      <c r="H11" s="8"/>
      <c r="I11" s="8"/>
      <c r="J11" s="6"/>
      <c r="K11" s="6"/>
      <c r="L11" s="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1" customHeight="1">
      <c r="A12" s="79" t="s">
        <v>4</v>
      </c>
      <c r="B12" s="79" t="s">
        <v>5</v>
      </c>
      <c r="C12" s="81" t="s">
        <v>6</v>
      </c>
      <c r="D12" s="82"/>
      <c r="E12" s="79" t="s">
        <v>7</v>
      </c>
      <c r="F12" s="85" t="s">
        <v>8</v>
      </c>
      <c r="G12" s="10"/>
      <c r="H12" s="11" t="s">
        <v>9</v>
      </c>
      <c r="I12" s="12"/>
      <c r="J12" s="79" t="s">
        <v>10</v>
      </c>
      <c r="K12" s="79" t="s">
        <v>11</v>
      </c>
      <c r="L12" s="79" t="s">
        <v>12</v>
      </c>
      <c r="M12" s="79" t="s">
        <v>196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6.25" customHeight="1">
      <c r="A13" s="80"/>
      <c r="B13" s="80"/>
      <c r="C13" s="83"/>
      <c r="D13" s="84"/>
      <c r="E13" s="80"/>
      <c r="F13" s="86"/>
      <c r="G13" s="13" t="s">
        <v>13</v>
      </c>
      <c r="H13" s="13" t="s">
        <v>14</v>
      </c>
      <c r="I13" s="13" t="s">
        <v>15</v>
      </c>
      <c r="J13" s="80"/>
      <c r="K13" s="80"/>
      <c r="L13" s="80"/>
      <c r="M13" s="8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8.5" customHeight="1">
      <c r="A14" s="14">
        <v>1</v>
      </c>
      <c r="B14" s="15" t="s">
        <v>16</v>
      </c>
      <c r="C14" s="16" t="s">
        <v>17</v>
      </c>
      <c r="D14" s="17" t="s">
        <v>18</v>
      </c>
      <c r="E14" s="15"/>
      <c r="F14" s="19">
        <f t="shared" ref="F14:F45" si="0">SUM(G14:I14)</f>
        <v>649.99950000000001</v>
      </c>
      <c r="G14" s="19">
        <v>0</v>
      </c>
      <c r="H14" s="19">
        <v>500</v>
      </c>
      <c r="I14" s="19">
        <v>149.99950000000001</v>
      </c>
      <c r="J14" s="14" t="s">
        <v>19</v>
      </c>
      <c r="K14" s="23">
        <v>45284</v>
      </c>
      <c r="L14" s="20" t="s">
        <v>20</v>
      </c>
      <c r="M14" s="20"/>
      <c r="N14" s="21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28.5" customHeight="1">
      <c r="A15" s="14">
        <v>2</v>
      </c>
      <c r="B15" s="15" t="s">
        <v>21</v>
      </c>
      <c r="C15" s="16" t="s">
        <v>17</v>
      </c>
      <c r="D15" s="17" t="s">
        <v>18</v>
      </c>
      <c r="E15" s="15"/>
      <c r="F15" s="19">
        <f t="shared" si="0"/>
        <v>7065</v>
      </c>
      <c r="G15" s="19">
        <v>4375</v>
      </c>
      <c r="H15" s="19">
        <v>253.14</v>
      </c>
      <c r="I15" s="19">
        <v>2436.86</v>
      </c>
      <c r="J15" s="14" t="s">
        <v>19</v>
      </c>
      <c r="K15" s="23">
        <v>45253</v>
      </c>
      <c r="L15" s="20" t="s">
        <v>20</v>
      </c>
      <c r="M15" s="20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28.5" customHeight="1">
      <c r="A16" s="14">
        <v>3</v>
      </c>
      <c r="B16" s="15" t="s">
        <v>22</v>
      </c>
      <c r="C16" s="16" t="s">
        <v>23</v>
      </c>
      <c r="D16" s="17" t="s">
        <v>24</v>
      </c>
      <c r="E16" s="15"/>
      <c r="F16" s="19">
        <f t="shared" si="0"/>
        <v>85000</v>
      </c>
      <c r="G16" s="19">
        <v>2815.0699999999997</v>
      </c>
      <c r="H16" s="19">
        <v>42084.903884297491</v>
      </c>
      <c r="I16" s="19">
        <v>40100.026115702502</v>
      </c>
      <c r="J16" s="14" t="s">
        <v>25</v>
      </c>
      <c r="K16" s="23">
        <v>45283</v>
      </c>
      <c r="L16" s="20" t="s">
        <v>20</v>
      </c>
      <c r="M16" s="20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28.5" customHeight="1">
      <c r="A17" s="14">
        <v>4</v>
      </c>
      <c r="B17" s="15" t="s">
        <v>156</v>
      </c>
      <c r="C17" s="16" t="s">
        <v>26</v>
      </c>
      <c r="D17" s="17" t="s">
        <v>18</v>
      </c>
      <c r="E17" s="15"/>
      <c r="F17" s="19">
        <f t="shared" si="0"/>
        <v>4062.5</v>
      </c>
      <c r="G17" s="19">
        <v>0</v>
      </c>
      <c r="H17" s="19">
        <v>3124.5</v>
      </c>
      <c r="I17" s="19">
        <v>938</v>
      </c>
      <c r="J17" s="14" t="s">
        <v>19</v>
      </c>
      <c r="K17" s="23">
        <v>45130</v>
      </c>
      <c r="L17" s="20" t="s">
        <v>20</v>
      </c>
      <c r="M17" s="20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28.5" customHeight="1">
      <c r="A18" s="14">
        <v>5</v>
      </c>
      <c r="B18" s="15" t="s">
        <v>27</v>
      </c>
      <c r="C18" s="16" t="s">
        <v>26</v>
      </c>
      <c r="D18" s="17" t="s">
        <v>18</v>
      </c>
      <c r="E18" s="15"/>
      <c r="F18" s="19">
        <f t="shared" si="0"/>
        <v>7641.3834000000006</v>
      </c>
      <c r="G18" s="19">
        <v>1558</v>
      </c>
      <c r="H18" s="19">
        <v>3334.5</v>
      </c>
      <c r="I18" s="19">
        <v>2748.8834000000002</v>
      </c>
      <c r="J18" s="14" t="s">
        <v>19</v>
      </c>
      <c r="K18" s="23">
        <v>45161</v>
      </c>
      <c r="L18" s="20" t="s">
        <v>20</v>
      </c>
      <c r="M18" s="20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28.5" customHeight="1">
      <c r="A19" s="14">
        <v>6</v>
      </c>
      <c r="B19" s="15" t="s">
        <v>28</v>
      </c>
      <c r="C19" s="16" t="s">
        <v>26</v>
      </c>
      <c r="D19" s="17" t="s">
        <v>18</v>
      </c>
      <c r="E19" s="15"/>
      <c r="F19" s="19">
        <f t="shared" si="0"/>
        <v>1463</v>
      </c>
      <c r="G19" s="19">
        <v>0</v>
      </c>
      <c r="H19" s="19">
        <v>1125</v>
      </c>
      <c r="I19" s="19">
        <v>338</v>
      </c>
      <c r="J19" s="14" t="s">
        <v>19</v>
      </c>
      <c r="K19" s="23">
        <v>45222</v>
      </c>
      <c r="L19" s="20" t="s">
        <v>20</v>
      </c>
      <c r="M19" s="20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28.5" customHeight="1">
      <c r="A20" s="14">
        <v>7</v>
      </c>
      <c r="B20" s="15" t="s">
        <v>29</v>
      </c>
      <c r="C20" s="16" t="s">
        <v>30</v>
      </c>
      <c r="D20" s="17" t="s">
        <v>24</v>
      </c>
      <c r="E20" s="15"/>
      <c r="F20" s="63">
        <f t="shared" si="0"/>
        <v>9395667.5299999993</v>
      </c>
      <c r="G20" s="63">
        <v>6046494</v>
      </c>
      <c r="H20" s="63">
        <v>244230.42</v>
      </c>
      <c r="I20" s="63">
        <v>3104943.11</v>
      </c>
      <c r="J20" s="14" t="s">
        <v>31</v>
      </c>
      <c r="K20" s="23">
        <v>45283</v>
      </c>
      <c r="L20" s="20" t="s">
        <v>20</v>
      </c>
      <c r="M20" s="20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28.5" customHeight="1">
      <c r="A21" s="28">
        <v>8</v>
      </c>
      <c r="B21" s="24" t="s">
        <v>192</v>
      </c>
      <c r="C21" s="16" t="s">
        <v>32</v>
      </c>
      <c r="D21" s="17" t="s">
        <v>24</v>
      </c>
      <c r="E21" s="15"/>
      <c r="F21" s="63" t="s">
        <v>188</v>
      </c>
      <c r="G21" s="63" t="s">
        <v>189</v>
      </c>
      <c r="H21" s="63" t="s">
        <v>190</v>
      </c>
      <c r="I21" s="63" t="s">
        <v>191</v>
      </c>
      <c r="J21" s="14" t="s">
        <v>25</v>
      </c>
      <c r="K21" s="23"/>
      <c r="L21" s="20" t="s">
        <v>193</v>
      </c>
      <c r="M21" s="20"/>
      <c r="N21" s="2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35.1" customHeight="1">
      <c r="A22" s="28">
        <v>9</v>
      </c>
      <c r="B22" s="24" t="s">
        <v>33</v>
      </c>
      <c r="C22" s="16" t="s">
        <v>32</v>
      </c>
      <c r="D22" s="17" t="s">
        <v>24</v>
      </c>
      <c r="E22" s="15"/>
      <c r="F22" s="19">
        <f t="shared" si="0"/>
        <v>4095</v>
      </c>
      <c r="G22" s="53">
        <v>0</v>
      </c>
      <c r="H22" s="53">
        <v>3164.7064881725091</v>
      </c>
      <c r="I22" s="53">
        <v>930.29351182749087</v>
      </c>
      <c r="J22" s="54" t="s">
        <v>19</v>
      </c>
      <c r="K22" s="56">
        <v>45231</v>
      </c>
      <c r="L22" s="58" t="s">
        <v>20</v>
      </c>
      <c r="M22" s="58"/>
      <c r="N22" s="2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42" customHeight="1">
      <c r="A23" s="44">
        <v>10</v>
      </c>
      <c r="B23" s="52" t="s">
        <v>34</v>
      </c>
      <c r="C23" s="45" t="s">
        <v>32</v>
      </c>
      <c r="D23" s="17" t="s">
        <v>24</v>
      </c>
      <c r="E23" s="15"/>
      <c r="F23" s="19">
        <f t="shared" si="0"/>
        <v>84980.000000000029</v>
      </c>
      <c r="G23" s="53">
        <v>12379.837175588627</v>
      </c>
      <c r="H23" s="53">
        <v>53294.293274358599</v>
      </c>
      <c r="I23" s="53">
        <v>19305.869550052797</v>
      </c>
      <c r="J23" s="54" t="s">
        <v>25</v>
      </c>
      <c r="K23" s="56">
        <v>45108</v>
      </c>
      <c r="L23" s="46" t="s">
        <v>20</v>
      </c>
      <c r="M23" s="46"/>
      <c r="N23" s="21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5" ht="28.5" customHeight="1">
      <c r="A24" s="44">
        <v>11</v>
      </c>
      <c r="B24" s="52" t="s">
        <v>35</v>
      </c>
      <c r="C24" s="45" t="s">
        <v>23</v>
      </c>
      <c r="D24" s="17" t="s">
        <v>24</v>
      </c>
      <c r="E24" s="15"/>
      <c r="F24" s="19">
        <f t="shared" si="0"/>
        <v>45999.9</v>
      </c>
      <c r="G24" s="53">
        <v>15282</v>
      </c>
      <c r="H24" s="53">
        <v>23699</v>
      </c>
      <c r="I24" s="53">
        <v>7018.9</v>
      </c>
      <c r="J24" s="14" t="s">
        <v>25</v>
      </c>
      <c r="K24" s="23"/>
      <c r="L24" s="46" t="s">
        <v>36</v>
      </c>
      <c r="M24" s="46"/>
      <c r="N24" s="21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5" ht="28.5" customHeight="1">
      <c r="A25" s="49">
        <v>12</v>
      </c>
      <c r="B25" s="50" t="s">
        <v>37</v>
      </c>
      <c r="C25" s="16" t="s">
        <v>23</v>
      </c>
      <c r="D25" s="17" t="s">
        <v>24</v>
      </c>
      <c r="E25" s="15"/>
      <c r="F25" s="19">
        <f t="shared" si="0"/>
        <v>80000</v>
      </c>
      <c r="G25" s="19">
        <v>26578</v>
      </c>
      <c r="H25" s="19">
        <v>41216</v>
      </c>
      <c r="I25" s="19">
        <v>12206</v>
      </c>
      <c r="J25" s="14" t="s">
        <v>25</v>
      </c>
      <c r="K25" s="23"/>
      <c r="L25" s="46" t="s">
        <v>36</v>
      </c>
      <c r="M25" s="46"/>
      <c r="N25" s="21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28.5" customHeight="1">
      <c r="A26" s="14">
        <v>13</v>
      </c>
      <c r="B26" s="15" t="s">
        <v>38</v>
      </c>
      <c r="C26" s="16" t="s">
        <v>39</v>
      </c>
      <c r="D26" s="17" t="s">
        <v>18</v>
      </c>
      <c r="E26" s="15"/>
      <c r="F26" s="19">
        <f t="shared" si="0"/>
        <v>317987.45549999998</v>
      </c>
      <c r="G26" s="19">
        <v>61709.999999999971</v>
      </c>
      <c r="H26" s="19">
        <v>201089.55000000002</v>
      </c>
      <c r="I26" s="19">
        <v>55187.905499999993</v>
      </c>
      <c r="J26" s="14" t="s">
        <v>19</v>
      </c>
      <c r="K26" s="23"/>
      <c r="L26" s="20" t="s">
        <v>36</v>
      </c>
      <c r="M26" s="20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28.5" customHeight="1">
      <c r="A27" s="14">
        <v>14</v>
      </c>
      <c r="B27" s="15" t="s">
        <v>40</v>
      </c>
      <c r="C27" s="16" t="s">
        <v>26</v>
      </c>
      <c r="D27" s="17" t="s">
        <v>18</v>
      </c>
      <c r="E27" s="15"/>
      <c r="F27" s="19">
        <f t="shared" si="0"/>
        <v>7055.0945730000003</v>
      </c>
      <c r="G27" s="19">
        <v>5427</v>
      </c>
      <c r="H27" s="19">
        <v>0</v>
      </c>
      <c r="I27" s="19">
        <v>1628.0945730000001</v>
      </c>
      <c r="J27" s="14" t="s">
        <v>19</v>
      </c>
      <c r="K27" s="14"/>
      <c r="L27" s="20" t="s">
        <v>36</v>
      </c>
      <c r="M27" s="20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ht="28.5" customHeight="1">
      <c r="A28" s="14">
        <v>15</v>
      </c>
      <c r="B28" s="15" t="s">
        <v>41</v>
      </c>
      <c r="C28" s="16" t="s">
        <v>26</v>
      </c>
      <c r="D28" s="17" t="s">
        <v>18</v>
      </c>
      <c r="E28" s="15"/>
      <c r="F28" s="19">
        <f t="shared" si="0"/>
        <v>26000</v>
      </c>
      <c r="G28" s="19">
        <v>0</v>
      </c>
      <c r="H28" s="19">
        <v>20000</v>
      </c>
      <c r="I28" s="19">
        <v>6000</v>
      </c>
      <c r="J28" s="14" t="s">
        <v>19</v>
      </c>
      <c r="K28" s="23"/>
      <c r="L28" s="20" t="s">
        <v>36</v>
      </c>
      <c r="M28" s="20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28.5" customHeight="1">
      <c r="A29" s="14">
        <v>16</v>
      </c>
      <c r="B29" s="99" t="s">
        <v>150</v>
      </c>
      <c r="C29" s="16" t="s">
        <v>32</v>
      </c>
      <c r="D29" s="17" t="s">
        <v>24</v>
      </c>
      <c r="E29" s="15"/>
      <c r="F29" s="19">
        <f t="shared" si="0"/>
        <v>367050.42</v>
      </c>
      <c r="G29" s="43">
        <v>300861</v>
      </c>
      <c r="H29" s="43">
        <v>0</v>
      </c>
      <c r="I29" s="43">
        <v>66189.42</v>
      </c>
      <c r="J29" s="55" t="s">
        <v>149</v>
      </c>
      <c r="K29" s="57">
        <v>45566</v>
      </c>
      <c r="L29" s="46" t="s">
        <v>20</v>
      </c>
      <c r="M29" s="46" t="s">
        <v>197</v>
      </c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ht="38.25">
      <c r="A30" s="14">
        <v>17</v>
      </c>
      <c r="B30" s="99" t="s">
        <v>151</v>
      </c>
      <c r="C30" s="51" t="s">
        <v>32</v>
      </c>
      <c r="D30" s="17" t="s">
        <v>24</v>
      </c>
      <c r="E30" s="14"/>
      <c r="F30" s="19">
        <f t="shared" si="0"/>
        <v>457219.4</v>
      </c>
      <c r="G30" s="43">
        <v>340700</v>
      </c>
      <c r="H30" s="43">
        <v>34070</v>
      </c>
      <c r="I30" s="43">
        <v>82449.399999999994</v>
      </c>
      <c r="J30" s="55" t="s">
        <v>149</v>
      </c>
      <c r="K30" s="57">
        <v>45231</v>
      </c>
      <c r="L30" s="46" t="s">
        <v>20</v>
      </c>
      <c r="M30" s="46" t="s">
        <v>199</v>
      </c>
      <c r="N30" s="3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25.5">
      <c r="A31" s="14">
        <v>18</v>
      </c>
      <c r="B31" s="99" t="s">
        <v>198</v>
      </c>
      <c r="C31" s="16" t="s">
        <v>32</v>
      </c>
      <c r="D31" s="17" t="s">
        <v>24</v>
      </c>
      <c r="E31" s="14"/>
      <c r="F31" s="19">
        <f t="shared" si="0"/>
        <v>429842.6</v>
      </c>
      <c r="G31" s="43">
        <v>320300</v>
      </c>
      <c r="H31" s="43">
        <v>32030</v>
      </c>
      <c r="I31" s="43">
        <v>77512.600000000006</v>
      </c>
      <c r="J31" s="47" t="s">
        <v>149</v>
      </c>
      <c r="K31" s="48">
        <v>45170</v>
      </c>
      <c r="L31" s="46" t="s">
        <v>20</v>
      </c>
      <c r="M31" s="46" t="s">
        <v>200</v>
      </c>
      <c r="N31" s="3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25.5">
      <c r="A32" s="14">
        <v>19</v>
      </c>
      <c r="B32" s="15" t="s">
        <v>154</v>
      </c>
      <c r="C32" s="16" t="s">
        <v>32</v>
      </c>
      <c r="D32" s="17" t="s">
        <v>24</v>
      </c>
      <c r="E32" s="15"/>
      <c r="F32" s="19">
        <f t="shared" si="0"/>
        <v>19360</v>
      </c>
      <c r="G32" s="19">
        <v>15100</v>
      </c>
      <c r="H32" s="19">
        <v>0</v>
      </c>
      <c r="I32" s="19">
        <v>4260</v>
      </c>
      <c r="J32" s="14" t="s">
        <v>148</v>
      </c>
      <c r="K32" s="23">
        <v>45139</v>
      </c>
      <c r="L32" s="20" t="s">
        <v>20</v>
      </c>
      <c r="M32" s="46" t="s">
        <v>201</v>
      </c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25.5">
      <c r="A33" s="14">
        <v>20</v>
      </c>
      <c r="B33" s="15" t="s">
        <v>153</v>
      </c>
      <c r="C33" s="16" t="s">
        <v>32</v>
      </c>
      <c r="D33" s="17" t="s">
        <v>24</v>
      </c>
      <c r="E33" s="15"/>
      <c r="F33" s="19">
        <f t="shared" si="0"/>
        <v>251904.16</v>
      </c>
      <c r="G33" s="19">
        <v>206479.16</v>
      </c>
      <c r="H33" s="19">
        <v>0</v>
      </c>
      <c r="I33" s="19">
        <v>45425</v>
      </c>
      <c r="J33" s="14" t="s">
        <v>149</v>
      </c>
      <c r="K33" s="23">
        <v>45170</v>
      </c>
      <c r="L33" s="20" t="s">
        <v>20</v>
      </c>
      <c r="M33" s="46" t="s">
        <v>202</v>
      </c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25.5">
      <c r="A34" s="14">
        <v>21</v>
      </c>
      <c r="B34" s="15" t="s">
        <v>152</v>
      </c>
      <c r="C34" s="16" t="s">
        <v>32</v>
      </c>
      <c r="D34" s="17" t="s">
        <v>24</v>
      </c>
      <c r="E34" s="15"/>
      <c r="F34" s="19">
        <f t="shared" si="0"/>
        <v>140650.14000000001</v>
      </c>
      <c r="G34" s="19">
        <v>115287</v>
      </c>
      <c r="H34" s="19">
        <v>0</v>
      </c>
      <c r="I34" s="19">
        <v>25363.14</v>
      </c>
      <c r="J34" s="14" t="s">
        <v>149</v>
      </c>
      <c r="K34" s="23">
        <v>45200</v>
      </c>
      <c r="L34" s="20" t="s">
        <v>20</v>
      </c>
      <c r="M34" s="46" t="s">
        <v>203</v>
      </c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35.1" customHeight="1">
      <c r="A35" s="14">
        <v>22</v>
      </c>
      <c r="B35" s="15" t="s">
        <v>155</v>
      </c>
      <c r="C35" s="16" t="s">
        <v>32</v>
      </c>
      <c r="D35" s="17" t="s">
        <v>24</v>
      </c>
      <c r="E35" s="15"/>
      <c r="F35" s="19">
        <f t="shared" si="0"/>
        <v>623219</v>
      </c>
      <c r="G35" s="19">
        <v>395484</v>
      </c>
      <c r="H35" s="19">
        <v>115351</v>
      </c>
      <c r="I35" s="19">
        <v>112384</v>
      </c>
      <c r="J35" s="14" t="s">
        <v>31</v>
      </c>
      <c r="K35" s="23">
        <v>45261</v>
      </c>
      <c r="L35" s="20" t="s">
        <v>20</v>
      </c>
      <c r="M35" s="20" t="s">
        <v>204</v>
      </c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29.1" customHeight="1">
      <c r="A36" s="14">
        <v>23</v>
      </c>
      <c r="B36" s="15" t="s">
        <v>158</v>
      </c>
      <c r="C36" s="16"/>
      <c r="D36" s="17" t="s">
        <v>146</v>
      </c>
      <c r="E36" s="15"/>
      <c r="F36" s="19">
        <f t="shared" si="0"/>
        <v>30000</v>
      </c>
      <c r="G36" s="19">
        <v>0</v>
      </c>
      <c r="H36" s="19">
        <v>0</v>
      </c>
      <c r="I36" s="19">
        <v>30000</v>
      </c>
      <c r="J36" s="14" t="s">
        <v>19</v>
      </c>
      <c r="K36" s="23">
        <v>45078</v>
      </c>
      <c r="L36" s="20" t="s">
        <v>20</v>
      </c>
      <c r="M36" s="20"/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29.1" customHeight="1">
      <c r="A37" s="14" t="s">
        <v>42</v>
      </c>
      <c r="B37" s="15" t="s">
        <v>182</v>
      </c>
      <c r="C37" s="16" t="s">
        <v>32</v>
      </c>
      <c r="D37" s="17" t="s">
        <v>24</v>
      </c>
      <c r="E37" s="15"/>
      <c r="F37" s="19">
        <f t="shared" si="0"/>
        <v>57256.480000000003</v>
      </c>
      <c r="G37" s="19">
        <v>46170.76</v>
      </c>
      <c r="H37" s="19">
        <v>11085.72</v>
      </c>
      <c r="I37" s="19">
        <v>0</v>
      </c>
      <c r="J37" s="14" t="s">
        <v>43</v>
      </c>
      <c r="K37" s="23"/>
      <c r="L37" s="20" t="s">
        <v>44</v>
      </c>
      <c r="M37" s="20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28.5" customHeight="1">
      <c r="A38" s="14" t="s">
        <v>45</v>
      </c>
      <c r="B38" s="15" t="s">
        <v>183</v>
      </c>
      <c r="C38" s="16" t="s">
        <v>32</v>
      </c>
      <c r="D38" s="17" t="s">
        <v>24</v>
      </c>
      <c r="E38" s="15"/>
      <c r="F38" s="19">
        <f t="shared" si="0"/>
        <v>4027.01</v>
      </c>
      <c r="G38" s="19">
        <v>2536.96</v>
      </c>
      <c r="H38" s="19">
        <v>1490.05</v>
      </c>
      <c r="I38" s="19">
        <v>0</v>
      </c>
      <c r="J38" s="14" t="s">
        <v>43</v>
      </c>
      <c r="K38" s="23"/>
      <c r="L38" s="20" t="s">
        <v>44</v>
      </c>
      <c r="M38" s="20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28.5" customHeight="1">
      <c r="A39" s="14" t="s">
        <v>46</v>
      </c>
      <c r="B39" s="15" t="s">
        <v>47</v>
      </c>
      <c r="C39" s="16" t="s">
        <v>32</v>
      </c>
      <c r="D39" s="17" t="s">
        <v>24</v>
      </c>
      <c r="E39" s="15"/>
      <c r="F39" s="19">
        <f t="shared" si="0"/>
        <v>24047.72</v>
      </c>
      <c r="G39" s="19">
        <v>19391.490000000002</v>
      </c>
      <c r="H39" s="19">
        <v>4656.2299999999996</v>
      </c>
      <c r="I39" s="19">
        <v>0</v>
      </c>
      <c r="J39" s="14" t="s">
        <v>43</v>
      </c>
      <c r="K39" s="23"/>
      <c r="L39" s="20" t="s">
        <v>44</v>
      </c>
      <c r="M39" s="20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ht="28.5" customHeight="1">
      <c r="A40" s="14" t="s">
        <v>48</v>
      </c>
      <c r="B40" s="15" t="s">
        <v>184</v>
      </c>
      <c r="C40" s="16" t="s">
        <v>32</v>
      </c>
      <c r="D40" s="17" t="s">
        <v>24</v>
      </c>
      <c r="E40" s="15"/>
      <c r="F40" s="19">
        <f t="shared" si="0"/>
        <v>1482.33</v>
      </c>
      <c r="G40" s="19">
        <v>1482.33</v>
      </c>
      <c r="H40" s="19">
        <v>0</v>
      </c>
      <c r="I40" s="19">
        <v>0</v>
      </c>
      <c r="J40" s="14" t="s">
        <v>19</v>
      </c>
      <c r="K40" s="23"/>
      <c r="L40" s="20" t="s">
        <v>44</v>
      </c>
      <c r="M40" s="20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ht="28.5" customHeight="1">
      <c r="A41" s="14" t="s">
        <v>49</v>
      </c>
      <c r="B41" s="15" t="s">
        <v>50</v>
      </c>
      <c r="C41" s="16" t="s">
        <v>30</v>
      </c>
      <c r="D41" s="17" t="s">
        <v>24</v>
      </c>
      <c r="E41" s="15"/>
      <c r="F41" s="19">
        <f t="shared" si="0"/>
        <v>1852211.05</v>
      </c>
      <c r="G41" s="19">
        <v>1603942.9</v>
      </c>
      <c r="H41" s="19">
        <v>74844.55</v>
      </c>
      <c r="I41" s="19">
        <v>173423.6</v>
      </c>
      <c r="J41" s="14" t="s">
        <v>31</v>
      </c>
      <c r="K41" s="23"/>
      <c r="L41" s="20" t="s">
        <v>44</v>
      </c>
      <c r="M41" s="20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ht="28.5" customHeight="1">
      <c r="A42" s="14" t="s">
        <v>51</v>
      </c>
      <c r="B42" s="15" t="s">
        <v>52</v>
      </c>
      <c r="C42" s="16" t="s">
        <v>30</v>
      </c>
      <c r="D42" s="17" t="s">
        <v>24</v>
      </c>
      <c r="E42" s="15"/>
      <c r="F42" s="19">
        <f t="shared" si="0"/>
        <v>2192.0515087282215</v>
      </c>
      <c r="G42" s="19">
        <v>0</v>
      </c>
      <c r="H42" s="19">
        <v>1691.0313465872371</v>
      </c>
      <c r="I42" s="19">
        <v>501.02016214098427</v>
      </c>
      <c r="J42" s="14"/>
      <c r="K42" s="23"/>
      <c r="L42" s="20" t="s">
        <v>44</v>
      </c>
      <c r="M42" s="20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ht="28.5" customHeight="1">
      <c r="A43" s="14" t="s">
        <v>53</v>
      </c>
      <c r="B43" s="15" t="s">
        <v>54</v>
      </c>
      <c r="C43" s="16" t="s">
        <v>23</v>
      </c>
      <c r="D43" s="17" t="s">
        <v>24</v>
      </c>
      <c r="E43" s="15"/>
      <c r="F43" s="19">
        <f t="shared" si="0"/>
        <v>33255.808959116439</v>
      </c>
      <c r="G43" s="19">
        <v>24593.93</v>
      </c>
      <c r="H43" s="19">
        <v>419.1</v>
      </c>
      <c r="I43" s="19">
        <v>8242.7789591164401</v>
      </c>
      <c r="J43" s="14" t="s">
        <v>25</v>
      </c>
      <c r="K43" s="23"/>
      <c r="L43" s="20" t="s">
        <v>44</v>
      </c>
      <c r="M43" s="20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ht="28.5" customHeight="1">
      <c r="A44" s="14" t="s">
        <v>55</v>
      </c>
      <c r="B44" s="15" t="s">
        <v>159</v>
      </c>
      <c r="C44" s="16" t="s">
        <v>56</v>
      </c>
      <c r="D44" s="17" t="s">
        <v>57</v>
      </c>
      <c r="E44" s="15"/>
      <c r="F44" s="19">
        <f t="shared" si="0"/>
        <v>29304.54</v>
      </c>
      <c r="G44" s="19">
        <v>0</v>
      </c>
      <c r="H44" s="19">
        <v>29304.54</v>
      </c>
      <c r="I44" s="19">
        <v>0</v>
      </c>
      <c r="J44" s="14" t="s">
        <v>25</v>
      </c>
      <c r="K44" s="23"/>
      <c r="L44" s="20" t="s">
        <v>44</v>
      </c>
      <c r="M44" s="20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ht="28.5" customHeight="1">
      <c r="A45" s="14" t="s">
        <v>58</v>
      </c>
      <c r="B45" s="15" t="s">
        <v>160</v>
      </c>
      <c r="C45" s="16" t="s">
        <v>59</v>
      </c>
      <c r="D45" s="17" t="s">
        <v>57</v>
      </c>
      <c r="E45" s="15"/>
      <c r="F45" s="19">
        <f t="shared" si="0"/>
        <v>11543.49</v>
      </c>
      <c r="G45" s="19">
        <v>0</v>
      </c>
      <c r="H45" s="19">
        <v>11543.49</v>
      </c>
      <c r="I45" s="19">
        <v>0</v>
      </c>
      <c r="J45" s="14" t="s">
        <v>25</v>
      </c>
      <c r="K45" s="23"/>
      <c r="L45" s="20" t="s">
        <v>44</v>
      </c>
      <c r="M45" s="20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28.5" customHeight="1">
      <c r="A46" s="14" t="s">
        <v>60</v>
      </c>
      <c r="B46" s="15" t="s">
        <v>161</v>
      </c>
      <c r="C46" s="16" t="s">
        <v>61</v>
      </c>
      <c r="D46" s="17" t="s">
        <v>57</v>
      </c>
      <c r="E46" s="15"/>
      <c r="F46" s="19">
        <f t="shared" ref="F46:F77" si="1">SUM(G46:I46)</f>
        <v>45314.27</v>
      </c>
      <c r="G46" s="19">
        <v>45314.27</v>
      </c>
      <c r="H46" s="19">
        <v>0</v>
      </c>
      <c r="I46" s="19">
        <v>0</v>
      </c>
      <c r="J46" s="14" t="s">
        <v>31</v>
      </c>
      <c r="K46" s="23"/>
      <c r="L46" s="20" t="s">
        <v>44</v>
      </c>
      <c r="M46" s="20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28.5" customHeight="1">
      <c r="A47" s="14" t="s">
        <v>62</v>
      </c>
      <c r="B47" s="15" t="s">
        <v>63</v>
      </c>
      <c r="C47" s="16" t="s">
        <v>61</v>
      </c>
      <c r="D47" s="17" t="s">
        <v>57</v>
      </c>
      <c r="E47" s="15"/>
      <c r="F47" s="19">
        <f t="shared" si="1"/>
        <v>17747.7</v>
      </c>
      <c r="G47" s="19">
        <v>17747.7</v>
      </c>
      <c r="H47" s="19">
        <v>0</v>
      </c>
      <c r="I47" s="19">
        <v>0</v>
      </c>
      <c r="J47" s="14"/>
      <c r="K47" s="23"/>
      <c r="L47" s="20" t="s">
        <v>44</v>
      </c>
      <c r="M47" s="20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28.5" customHeight="1">
      <c r="A48" s="14" t="s">
        <v>64</v>
      </c>
      <c r="B48" s="15" t="s">
        <v>162</v>
      </c>
      <c r="C48" s="16" t="s">
        <v>65</v>
      </c>
      <c r="D48" s="17" t="s">
        <v>66</v>
      </c>
      <c r="E48" s="15"/>
      <c r="F48" s="19">
        <f t="shared" si="1"/>
        <v>49171.839999999997</v>
      </c>
      <c r="G48" s="19">
        <v>0</v>
      </c>
      <c r="H48" s="19">
        <v>49009.17</v>
      </c>
      <c r="I48" s="19">
        <v>162.66999999999999</v>
      </c>
      <c r="J48" s="14" t="s">
        <v>25</v>
      </c>
      <c r="K48" s="23"/>
      <c r="L48" s="20" t="s">
        <v>44</v>
      </c>
      <c r="M48" s="20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ht="28.5" customHeight="1">
      <c r="A49" s="14" t="s">
        <v>67</v>
      </c>
      <c r="B49" s="15" t="s">
        <v>163</v>
      </c>
      <c r="C49" s="16" t="s">
        <v>68</v>
      </c>
      <c r="D49" s="17" t="s">
        <v>66</v>
      </c>
      <c r="E49" s="15"/>
      <c r="F49" s="19">
        <f t="shared" si="1"/>
        <v>79586.45</v>
      </c>
      <c r="G49" s="19">
        <v>0</v>
      </c>
      <c r="H49" s="19">
        <v>79586.45</v>
      </c>
      <c r="I49" s="19">
        <v>0</v>
      </c>
      <c r="J49" s="14" t="s">
        <v>25</v>
      </c>
      <c r="K49" s="23"/>
      <c r="L49" s="20" t="s">
        <v>44</v>
      </c>
      <c r="M49" s="20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ht="28.5" customHeight="1">
      <c r="A50" s="14" t="s">
        <v>69</v>
      </c>
      <c r="B50" s="15" t="s">
        <v>164</v>
      </c>
      <c r="C50" s="16" t="s">
        <v>68</v>
      </c>
      <c r="D50" s="17" t="s">
        <v>66</v>
      </c>
      <c r="E50" s="15"/>
      <c r="F50" s="19">
        <f t="shared" si="1"/>
        <v>63679.53</v>
      </c>
      <c r="G50" s="19">
        <v>0</v>
      </c>
      <c r="H50" s="19">
        <v>63679.53</v>
      </c>
      <c r="I50" s="19">
        <v>0</v>
      </c>
      <c r="J50" s="14" t="s">
        <v>25</v>
      </c>
      <c r="K50" s="23"/>
      <c r="L50" s="20" t="s">
        <v>44</v>
      </c>
      <c r="M50" s="20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ht="28.5" customHeight="1">
      <c r="A51" s="14" t="s">
        <v>70</v>
      </c>
      <c r="B51" s="15" t="s">
        <v>165</v>
      </c>
      <c r="C51" s="16" t="s">
        <v>68</v>
      </c>
      <c r="D51" s="17" t="s">
        <v>66</v>
      </c>
      <c r="E51" s="15"/>
      <c r="F51" s="19">
        <f t="shared" si="1"/>
        <v>78790.240000000005</v>
      </c>
      <c r="G51" s="19">
        <v>0</v>
      </c>
      <c r="H51" s="19">
        <v>78790.240000000005</v>
      </c>
      <c r="I51" s="19">
        <v>0</v>
      </c>
      <c r="J51" s="14" t="s">
        <v>25</v>
      </c>
      <c r="K51" s="23"/>
      <c r="L51" s="20" t="s">
        <v>44</v>
      </c>
      <c r="M51" s="20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ht="28.5" customHeight="1">
      <c r="A52" s="14" t="s">
        <v>71</v>
      </c>
      <c r="B52" s="15" t="s">
        <v>72</v>
      </c>
      <c r="C52" s="16" t="s">
        <v>68</v>
      </c>
      <c r="D52" s="17" t="s">
        <v>66</v>
      </c>
      <c r="E52" s="15"/>
      <c r="F52" s="19">
        <f t="shared" si="1"/>
        <v>11612.83</v>
      </c>
      <c r="G52" s="19">
        <v>0</v>
      </c>
      <c r="H52" s="19">
        <v>11612.83</v>
      </c>
      <c r="I52" s="19">
        <v>0</v>
      </c>
      <c r="J52" s="14" t="s">
        <v>19</v>
      </c>
      <c r="K52" s="23"/>
      <c r="L52" s="20" t="s">
        <v>44</v>
      </c>
      <c r="M52" s="20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ht="28.5" customHeight="1">
      <c r="A53" s="14" t="s">
        <v>73</v>
      </c>
      <c r="B53" s="15" t="s">
        <v>166</v>
      </c>
      <c r="C53" s="16" t="s">
        <v>74</v>
      </c>
      <c r="D53" s="17" t="s">
        <v>66</v>
      </c>
      <c r="E53" s="15"/>
      <c r="F53" s="19">
        <f t="shared" si="1"/>
        <v>9503.57</v>
      </c>
      <c r="G53" s="19">
        <v>0</v>
      </c>
      <c r="H53" s="19">
        <v>9503.57</v>
      </c>
      <c r="I53" s="19">
        <v>0</v>
      </c>
      <c r="J53" s="14" t="s">
        <v>19</v>
      </c>
      <c r="K53" s="23"/>
      <c r="L53" s="20" t="s">
        <v>44</v>
      </c>
      <c r="M53" s="20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ht="28.5" customHeight="1">
      <c r="A54" s="14" t="s">
        <v>75</v>
      </c>
      <c r="B54" s="15" t="s">
        <v>167</v>
      </c>
      <c r="C54" s="16" t="s">
        <v>74</v>
      </c>
      <c r="D54" s="17" t="s">
        <v>66</v>
      </c>
      <c r="E54" s="15"/>
      <c r="F54" s="19">
        <f t="shared" si="1"/>
        <v>2125.09</v>
      </c>
      <c r="G54" s="19">
        <v>0</v>
      </c>
      <c r="H54" s="19">
        <v>2125.09</v>
      </c>
      <c r="I54" s="19">
        <v>0</v>
      </c>
      <c r="J54" s="14" t="s">
        <v>19</v>
      </c>
      <c r="K54" s="23"/>
      <c r="L54" s="20" t="s">
        <v>44</v>
      </c>
      <c r="M54" s="20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ht="28.5" customHeight="1">
      <c r="A55" s="14" t="s">
        <v>76</v>
      </c>
      <c r="B55" s="15" t="s">
        <v>168</v>
      </c>
      <c r="C55" s="16" t="s">
        <v>74</v>
      </c>
      <c r="D55" s="17" t="s">
        <v>66</v>
      </c>
      <c r="E55" s="15"/>
      <c r="F55" s="19">
        <f t="shared" si="1"/>
        <v>898.73</v>
      </c>
      <c r="G55" s="19">
        <v>0</v>
      </c>
      <c r="H55" s="19">
        <v>898.73</v>
      </c>
      <c r="I55" s="19">
        <v>0</v>
      </c>
      <c r="J55" s="14" t="s">
        <v>19</v>
      </c>
      <c r="K55" s="23"/>
      <c r="L55" s="20" t="s">
        <v>44</v>
      </c>
      <c r="M55" s="20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ht="28.5" customHeight="1">
      <c r="A56" s="14" t="s">
        <v>77</v>
      </c>
      <c r="B56" s="15" t="s">
        <v>169</v>
      </c>
      <c r="C56" s="16" t="s">
        <v>74</v>
      </c>
      <c r="D56" s="17" t="s">
        <v>66</v>
      </c>
      <c r="E56" s="15"/>
      <c r="F56" s="19">
        <f t="shared" si="1"/>
        <v>1706.78</v>
      </c>
      <c r="G56" s="19">
        <v>0</v>
      </c>
      <c r="H56" s="19">
        <v>1706.78</v>
      </c>
      <c r="I56" s="19">
        <v>0</v>
      </c>
      <c r="J56" s="14" t="s">
        <v>19</v>
      </c>
      <c r="K56" s="23"/>
      <c r="L56" s="20" t="s">
        <v>44</v>
      </c>
      <c r="M56" s="20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ht="28.5" customHeight="1">
      <c r="A57" s="14" t="s">
        <v>78</v>
      </c>
      <c r="B57" s="15" t="s">
        <v>170</v>
      </c>
      <c r="C57" s="16" t="s">
        <v>74</v>
      </c>
      <c r="D57" s="17" t="s">
        <v>66</v>
      </c>
      <c r="E57" s="15"/>
      <c r="F57" s="19">
        <f t="shared" si="1"/>
        <v>135.19</v>
      </c>
      <c r="G57" s="19">
        <v>0</v>
      </c>
      <c r="H57" s="19">
        <v>135.19</v>
      </c>
      <c r="I57" s="19">
        <v>0</v>
      </c>
      <c r="J57" s="14" t="s">
        <v>19</v>
      </c>
      <c r="K57" s="23"/>
      <c r="L57" s="20" t="s">
        <v>44</v>
      </c>
      <c r="M57" s="20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ht="28.5" customHeight="1">
      <c r="A58" s="14" t="s">
        <v>79</v>
      </c>
      <c r="B58" s="15" t="s">
        <v>171</v>
      </c>
      <c r="C58" s="16" t="s">
        <v>74</v>
      </c>
      <c r="D58" s="17" t="s">
        <v>66</v>
      </c>
      <c r="E58" s="15"/>
      <c r="F58" s="19">
        <f t="shared" si="1"/>
        <v>8112.44</v>
      </c>
      <c r="G58" s="19">
        <v>0</v>
      </c>
      <c r="H58" s="19">
        <v>8112.44</v>
      </c>
      <c r="I58" s="19">
        <v>0</v>
      </c>
      <c r="J58" s="14" t="s">
        <v>19</v>
      </c>
      <c r="K58" s="23"/>
      <c r="L58" s="20" t="s">
        <v>44</v>
      </c>
      <c r="M58" s="20"/>
      <c r="N58" s="21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ht="28.5" customHeight="1">
      <c r="A59" s="14" t="s">
        <v>80</v>
      </c>
      <c r="B59" s="15" t="s">
        <v>172</v>
      </c>
      <c r="C59" s="16" t="s">
        <v>74</v>
      </c>
      <c r="D59" s="17" t="s">
        <v>66</v>
      </c>
      <c r="E59" s="15"/>
      <c r="F59" s="19">
        <f t="shared" si="1"/>
        <v>89.33</v>
      </c>
      <c r="G59" s="19">
        <v>0</v>
      </c>
      <c r="H59" s="19">
        <v>89.33</v>
      </c>
      <c r="I59" s="19">
        <v>0</v>
      </c>
      <c r="J59" s="14" t="s">
        <v>19</v>
      </c>
      <c r="K59" s="23"/>
      <c r="L59" s="20" t="s">
        <v>44</v>
      </c>
      <c r="M59" s="20"/>
      <c r="N59" s="21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ht="28.5" customHeight="1">
      <c r="A60" s="14" t="s">
        <v>81</v>
      </c>
      <c r="B60" s="15" t="s">
        <v>173</v>
      </c>
      <c r="C60" s="16" t="s">
        <v>82</v>
      </c>
      <c r="D60" s="17" t="s">
        <v>66</v>
      </c>
      <c r="E60" s="15"/>
      <c r="F60" s="19">
        <f t="shared" si="1"/>
        <v>7576.57</v>
      </c>
      <c r="G60" s="19">
        <v>7576.57</v>
      </c>
      <c r="H60" s="19">
        <v>0</v>
      </c>
      <c r="I60" s="19">
        <v>0</v>
      </c>
      <c r="J60" s="14" t="s">
        <v>19</v>
      </c>
      <c r="K60" s="23"/>
      <c r="L60" s="20" t="s">
        <v>44</v>
      </c>
      <c r="M60" s="20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ht="28.5" customHeight="1">
      <c r="A61" s="14" t="s">
        <v>83</v>
      </c>
      <c r="B61" s="15" t="s">
        <v>84</v>
      </c>
      <c r="C61" s="16" t="s">
        <v>82</v>
      </c>
      <c r="D61" s="17" t="s">
        <v>66</v>
      </c>
      <c r="E61" s="15"/>
      <c r="F61" s="19">
        <f t="shared" si="1"/>
        <v>656.82</v>
      </c>
      <c r="G61" s="19">
        <v>601.83000000000004</v>
      </c>
      <c r="H61" s="19">
        <v>0</v>
      </c>
      <c r="I61" s="19">
        <v>54.99</v>
      </c>
      <c r="J61" s="14" t="s">
        <v>19</v>
      </c>
      <c r="K61" s="23"/>
      <c r="L61" s="20" t="s">
        <v>44</v>
      </c>
      <c r="M61" s="20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ht="28.5" customHeight="1">
      <c r="A62" s="14" t="s">
        <v>85</v>
      </c>
      <c r="B62" s="15" t="s">
        <v>174</v>
      </c>
      <c r="C62" s="16" t="s">
        <v>82</v>
      </c>
      <c r="D62" s="17" t="s">
        <v>66</v>
      </c>
      <c r="E62" s="15"/>
      <c r="F62" s="19">
        <f t="shared" si="1"/>
        <v>180626.41</v>
      </c>
      <c r="G62" s="19">
        <v>180626.41</v>
      </c>
      <c r="H62" s="19">
        <v>0</v>
      </c>
      <c r="I62" s="19">
        <v>0</v>
      </c>
      <c r="J62" s="14" t="s">
        <v>25</v>
      </c>
      <c r="K62" s="23"/>
      <c r="L62" s="20" t="s">
        <v>44</v>
      </c>
      <c r="M62" s="20"/>
      <c r="N62" s="21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ht="28.5" customHeight="1">
      <c r="A63" s="14" t="s">
        <v>86</v>
      </c>
      <c r="B63" s="15" t="s">
        <v>175</v>
      </c>
      <c r="C63" s="16" t="s">
        <v>39</v>
      </c>
      <c r="D63" s="17" t="s">
        <v>18</v>
      </c>
      <c r="E63" s="15"/>
      <c r="F63" s="19">
        <f t="shared" si="1"/>
        <v>150374.16</v>
      </c>
      <c r="G63" s="19">
        <v>84810</v>
      </c>
      <c r="H63" s="19">
        <v>64180.41</v>
      </c>
      <c r="I63" s="19">
        <v>1383.75</v>
      </c>
      <c r="J63" s="14" t="s">
        <v>19</v>
      </c>
      <c r="K63" s="23"/>
      <c r="L63" s="20" t="s">
        <v>44</v>
      </c>
      <c r="M63" s="20"/>
      <c r="N63" s="21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ht="28.5" customHeight="1">
      <c r="A64" s="14" t="s">
        <v>87</v>
      </c>
      <c r="B64" s="15" t="s">
        <v>176</v>
      </c>
      <c r="C64" s="16" t="s">
        <v>39</v>
      </c>
      <c r="D64" s="17" t="s">
        <v>18</v>
      </c>
      <c r="E64" s="15"/>
      <c r="F64" s="19">
        <f t="shared" si="1"/>
        <v>164251.66</v>
      </c>
      <c r="G64" s="19">
        <v>89610</v>
      </c>
      <c r="H64" s="19">
        <v>73257.91</v>
      </c>
      <c r="I64" s="19">
        <v>1383.75</v>
      </c>
      <c r="J64" s="14" t="s">
        <v>19</v>
      </c>
      <c r="K64" s="23"/>
      <c r="L64" s="20" t="s">
        <v>44</v>
      </c>
      <c r="M64" s="20"/>
      <c r="N64" s="21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 ht="28.5" customHeight="1">
      <c r="A65" s="14" t="s">
        <v>88</v>
      </c>
      <c r="B65" s="15" t="s">
        <v>177</v>
      </c>
      <c r="C65" s="16" t="s">
        <v>39</v>
      </c>
      <c r="D65" s="17" t="s">
        <v>18</v>
      </c>
      <c r="E65" s="15"/>
      <c r="F65" s="19">
        <f t="shared" si="1"/>
        <v>211196.07</v>
      </c>
      <c r="G65" s="19">
        <v>114870</v>
      </c>
      <c r="H65" s="19">
        <v>94546.96</v>
      </c>
      <c r="I65" s="19">
        <v>1779.11</v>
      </c>
      <c r="J65" s="14" t="s">
        <v>19</v>
      </c>
      <c r="K65" s="23"/>
      <c r="L65" s="20" t="s">
        <v>44</v>
      </c>
      <c r="M65" s="20"/>
      <c r="N65" s="21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ht="28.5" customHeight="1">
      <c r="A66" s="14" t="s">
        <v>89</v>
      </c>
      <c r="B66" s="15" t="s">
        <v>178</v>
      </c>
      <c r="C66" s="16" t="s">
        <v>39</v>
      </c>
      <c r="D66" s="17" t="s">
        <v>18</v>
      </c>
      <c r="E66" s="15"/>
      <c r="F66" s="19">
        <f t="shared" si="1"/>
        <v>35400.080000000002</v>
      </c>
      <c r="G66" s="19">
        <v>0</v>
      </c>
      <c r="H66" s="19">
        <v>35186.04</v>
      </c>
      <c r="I66" s="19">
        <v>214.04</v>
      </c>
      <c r="J66" s="14" t="s">
        <v>19</v>
      </c>
      <c r="K66" s="23"/>
      <c r="L66" s="20" t="s">
        <v>44</v>
      </c>
      <c r="M66" s="20"/>
      <c r="N66" s="21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ht="28.5" customHeight="1">
      <c r="A67" s="14" t="s">
        <v>90</v>
      </c>
      <c r="B67" s="15" t="s">
        <v>178</v>
      </c>
      <c r="C67" s="16" t="s">
        <v>39</v>
      </c>
      <c r="D67" s="17" t="s">
        <v>18</v>
      </c>
      <c r="E67" s="15"/>
      <c r="F67" s="19">
        <f t="shared" si="1"/>
        <v>42745.27</v>
      </c>
      <c r="G67" s="19">
        <v>0</v>
      </c>
      <c r="H67" s="19">
        <v>42351.35</v>
      </c>
      <c r="I67" s="19">
        <v>393.92</v>
      </c>
      <c r="J67" s="14" t="s">
        <v>19</v>
      </c>
      <c r="K67" s="23"/>
      <c r="L67" s="20" t="s">
        <v>44</v>
      </c>
      <c r="M67" s="20"/>
      <c r="N67" s="21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ht="28.5" customHeight="1">
      <c r="A68" s="14" t="s">
        <v>91</v>
      </c>
      <c r="B68" s="15" t="s">
        <v>179</v>
      </c>
      <c r="C68" s="16" t="s">
        <v>39</v>
      </c>
      <c r="D68" s="17" t="s">
        <v>18</v>
      </c>
      <c r="E68" s="15"/>
      <c r="F68" s="19">
        <f t="shared" si="1"/>
        <v>29676.2</v>
      </c>
      <c r="G68" s="19">
        <v>0</v>
      </c>
      <c r="H68" s="19">
        <v>29676.2</v>
      </c>
      <c r="I68" s="19">
        <v>0</v>
      </c>
      <c r="J68" s="14" t="s">
        <v>19</v>
      </c>
      <c r="K68" s="23"/>
      <c r="L68" s="20" t="s">
        <v>44</v>
      </c>
      <c r="M68" s="20"/>
      <c r="N68" s="21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ht="28.5" customHeight="1">
      <c r="A69" s="14" t="s">
        <v>92</v>
      </c>
      <c r="B69" s="15" t="s">
        <v>38</v>
      </c>
      <c r="C69" s="16" t="s">
        <v>39</v>
      </c>
      <c r="D69" s="17" t="s">
        <v>18</v>
      </c>
      <c r="E69" s="15"/>
      <c r="F69" s="19">
        <f t="shared" si="1"/>
        <v>239403.65596182033</v>
      </c>
      <c r="G69" s="19">
        <v>0</v>
      </c>
      <c r="H69" s="19">
        <v>236105.58061405492</v>
      </c>
      <c r="I69" s="19">
        <v>3298.0753477654057</v>
      </c>
      <c r="J69" s="14"/>
      <c r="K69" s="23"/>
      <c r="L69" s="20" t="s">
        <v>44</v>
      </c>
      <c r="M69" s="20"/>
      <c r="N69" s="21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ht="28.5" customHeight="1">
      <c r="A70" s="14" t="s">
        <v>93</v>
      </c>
      <c r="B70" s="15" t="s">
        <v>180</v>
      </c>
      <c r="C70" s="16" t="s">
        <v>17</v>
      </c>
      <c r="D70" s="17" t="s">
        <v>18</v>
      </c>
      <c r="E70" s="15"/>
      <c r="F70" s="19">
        <f t="shared" si="1"/>
        <v>8871.92</v>
      </c>
      <c r="G70" s="19">
        <v>0</v>
      </c>
      <c r="H70" s="18">
        <v>8871.92</v>
      </c>
      <c r="I70" s="18">
        <v>0</v>
      </c>
      <c r="J70" s="14" t="s">
        <v>19</v>
      </c>
      <c r="K70" s="23"/>
      <c r="L70" s="20" t="s">
        <v>44</v>
      </c>
      <c r="M70" s="20"/>
      <c r="N70" s="21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28.5" customHeight="1">
      <c r="A71" s="14" t="s">
        <v>94</v>
      </c>
      <c r="B71" s="15" t="s">
        <v>95</v>
      </c>
      <c r="C71" s="16" t="s">
        <v>17</v>
      </c>
      <c r="D71" s="17" t="s">
        <v>18</v>
      </c>
      <c r="E71" s="15"/>
      <c r="F71" s="19">
        <f t="shared" si="1"/>
        <v>4833.54</v>
      </c>
      <c r="G71" s="19">
        <v>4833.54</v>
      </c>
      <c r="H71" s="18">
        <v>0</v>
      </c>
      <c r="I71" s="18">
        <v>0</v>
      </c>
      <c r="J71" s="14" t="s">
        <v>19</v>
      </c>
      <c r="K71" s="23"/>
      <c r="L71" s="20" t="s">
        <v>44</v>
      </c>
      <c r="M71" s="20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28.5" customHeight="1">
      <c r="A72" s="14" t="s">
        <v>96</v>
      </c>
      <c r="B72" s="15" t="s">
        <v>97</v>
      </c>
      <c r="C72" s="16" t="s">
        <v>17</v>
      </c>
      <c r="D72" s="17" t="s">
        <v>18</v>
      </c>
      <c r="E72" s="15"/>
      <c r="F72" s="19">
        <f t="shared" si="1"/>
        <v>7861.87</v>
      </c>
      <c r="G72" s="19">
        <v>7861.87</v>
      </c>
      <c r="H72" s="18">
        <v>0</v>
      </c>
      <c r="I72" s="18">
        <v>0</v>
      </c>
      <c r="J72" s="14" t="s">
        <v>25</v>
      </c>
      <c r="K72" s="23"/>
      <c r="L72" s="20" t="s">
        <v>44</v>
      </c>
      <c r="M72" s="20"/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ht="28.5" customHeight="1">
      <c r="A73" s="14" t="s">
        <v>98</v>
      </c>
      <c r="B73" s="15" t="s">
        <v>99</v>
      </c>
      <c r="C73" s="16" t="s">
        <v>17</v>
      </c>
      <c r="D73" s="17" t="s">
        <v>18</v>
      </c>
      <c r="E73" s="15"/>
      <c r="F73" s="19">
        <f t="shared" si="1"/>
        <v>188.69</v>
      </c>
      <c r="G73" s="19">
        <v>37.81</v>
      </c>
      <c r="H73" s="18">
        <v>142.94</v>
      </c>
      <c r="I73" s="18">
        <v>7.94</v>
      </c>
      <c r="J73" s="14" t="s">
        <v>19</v>
      </c>
      <c r="K73" s="23"/>
      <c r="L73" s="20" t="s">
        <v>44</v>
      </c>
      <c r="M73" s="20"/>
      <c r="N73" s="21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ht="28.5" customHeight="1">
      <c r="A74" s="14" t="s">
        <v>100</v>
      </c>
      <c r="B74" s="15" t="s">
        <v>34</v>
      </c>
      <c r="C74" s="16" t="s">
        <v>17</v>
      </c>
      <c r="D74" s="17" t="s">
        <v>18</v>
      </c>
      <c r="E74" s="15"/>
      <c r="F74" s="19">
        <f t="shared" si="1"/>
        <v>7381.63</v>
      </c>
      <c r="G74" s="19">
        <v>7381.63</v>
      </c>
      <c r="H74" s="18">
        <v>0</v>
      </c>
      <c r="I74" s="18">
        <v>0</v>
      </c>
      <c r="J74" s="14" t="s">
        <v>19</v>
      </c>
      <c r="K74" s="23"/>
      <c r="L74" s="20" t="s">
        <v>44</v>
      </c>
      <c r="M74" s="20"/>
      <c r="N74" s="21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ht="28.5" customHeight="1">
      <c r="A75" s="14" t="s">
        <v>101</v>
      </c>
      <c r="B75" s="15" t="s">
        <v>102</v>
      </c>
      <c r="C75" s="16" t="s">
        <v>17</v>
      </c>
      <c r="D75" s="17" t="s">
        <v>18</v>
      </c>
      <c r="E75" s="15"/>
      <c r="F75" s="19">
        <f t="shared" si="1"/>
        <v>93.34</v>
      </c>
      <c r="G75" s="19">
        <v>77.14</v>
      </c>
      <c r="H75" s="18">
        <v>0</v>
      </c>
      <c r="I75" s="18">
        <v>16.2</v>
      </c>
      <c r="J75" s="14" t="s">
        <v>19</v>
      </c>
      <c r="K75" s="23"/>
      <c r="L75" s="20" t="s">
        <v>44</v>
      </c>
      <c r="M75" s="20"/>
      <c r="N75" s="21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ht="28.5" customHeight="1">
      <c r="A76" s="14" t="s">
        <v>103</v>
      </c>
      <c r="B76" s="15" t="s">
        <v>104</v>
      </c>
      <c r="C76" s="16" t="s">
        <v>17</v>
      </c>
      <c r="D76" s="17" t="s">
        <v>18</v>
      </c>
      <c r="E76" s="15"/>
      <c r="F76" s="19">
        <f t="shared" si="1"/>
        <v>331.16</v>
      </c>
      <c r="G76" s="19">
        <v>325.54000000000002</v>
      </c>
      <c r="H76" s="18">
        <v>0</v>
      </c>
      <c r="I76" s="18">
        <v>5.62</v>
      </c>
      <c r="J76" s="14" t="s">
        <v>19</v>
      </c>
      <c r="K76" s="23"/>
      <c r="L76" s="20" t="s">
        <v>44</v>
      </c>
      <c r="M76" s="20"/>
      <c r="N76" s="21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ht="28.5" customHeight="1">
      <c r="A77" s="14" t="s">
        <v>105</v>
      </c>
      <c r="B77" s="15" t="s">
        <v>181</v>
      </c>
      <c r="C77" s="16" t="s">
        <v>26</v>
      </c>
      <c r="D77" s="17" t="s">
        <v>18</v>
      </c>
      <c r="E77" s="15"/>
      <c r="F77" s="19">
        <f t="shared" si="1"/>
        <v>8660.08</v>
      </c>
      <c r="G77" s="19">
        <v>0</v>
      </c>
      <c r="H77" s="19">
        <v>8660.08</v>
      </c>
      <c r="I77" s="19">
        <v>0</v>
      </c>
      <c r="J77" s="14" t="s">
        <v>19</v>
      </c>
      <c r="K77" s="23"/>
      <c r="L77" s="20" t="s">
        <v>44</v>
      </c>
      <c r="M77" s="20"/>
      <c r="N77" s="21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ht="28.5" customHeight="1">
      <c r="A78" s="14" t="s">
        <v>106</v>
      </c>
      <c r="B78" s="15" t="s">
        <v>107</v>
      </c>
      <c r="C78" s="16" t="s">
        <v>26</v>
      </c>
      <c r="D78" s="17" t="s">
        <v>18</v>
      </c>
      <c r="E78" s="15"/>
      <c r="F78" s="19">
        <f t="shared" ref="F78:F82" si="2">SUM(G78:I78)</f>
        <v>1040.3300000000002</v>
      </c>
      <c r="G78" s="19">
        <v>0</v>
      </c>
      <c r="H78" s="19">
        <v>1039.3900000000001</v>
      </c>
      <c r="I78" s="19">
        <v>0.94</v>
      </c>
      <c r="J78" s="14" t="s">
        <v>19</v>
      </c>
      <c r="K78" s="23"/>
      <c r="L78" s="20" t="s">
        <v>44</v>
      </c>
      <c r="M78" s="20"/>
      <c r="N78" s="21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ht="28.5" customHeight="1">
      <c r="A79" s="14" t="s">
        <v>108</v>
      </c>
      <c r="B79" s="15" t="s">
        <v>109</v>
      </c>
      <c r="C79" s="16" t="s">
        <v>26</v>
      </c>
      <c r="D79" s="17" t="s">
        <v>18</v>
      </c>
      <c r="E79" s="15"/>
      <c r="F79" s="19">
        <f t="shared" si="2"/>
        <v>299.17</v>
      </c>
      <c r="G79" s="19">
        <v>0</v>
      </c>
      <c r="H79" s="19">
        <v>299.17</v>
      </c>
      <c r="I79" s="19">
        <v>0</v>
      </c>
      <c r="J79" s="14" t="s">
        <v>19</v>
      </c>
      <c r="K79" s="23"/>
      <c r="L79" s="20" t="s">
        <v>44</v>
      </c>
      <c r="M79" s="20"/>
      <c r="N79" s="21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ht="28.5" customHeight="1">
      <c r="A80" s="14" t="s">
        <v>110</v>
      </c>
      <c r="B80" s="15" t="s">
        <v>111</v>
      </c>
      <c r="C80" s="16" t="s">
        <v>26</v>
      </c>
      <c r="D80" s="17" t="s">
        <v>18</v>
      </c>
      <c r="E80" s="15"/>
      <c r="F80" s="19">
        <f t="shared" si="2"/>
        <v>27.14</v>
      </c>
      <c r="G80" s="19">
        <v>0</v>
      </c>
      <c r="H80" s="19">
        <v>27.14</v>
      </c>
      <c r="I80" s="19">
        <v>0</v>
      </c>
      <c r="J80" s="14" t="s">
        <v>19</v>
      </c>
      <c r="K80" s="23"/>
      <c r="L80" s="20" t="s">
        <v>44</v>
      </c>
      <c r="M80" s="20"/>
      <c r="N80" s="21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ht="28.5" customHeight="1">
      <c r="A81" s="14" t="s">
        <v>112</v>
      </c>
      <c r="B81" s="24" t="s">
        <v>113</v>
      </c>
      <c r="C81" s="25" t="s">
        <v>26</v>
      </c>
      <c r="D81" s="26" t="s">
        <v>18</v>
      </c>
      <c r="E81" s="24"/>
      <c r="F81" s="19">
        <f t="shared" si="2"/>
        <v>1431.9761418356825</v>
      </c>
      <c r="G81" s="27">
        <v>0</v>
      </c>
      <c r="H81" s="27">
        <v>1019.5089396573131</v>
      </c>
      <c r="I81" s="27">
        <v>412.4672021783694</v>
      </c>
      <c r="J81" s="28"/>
      <c r="K81" s="29"/>
      <c r="L81" s="30" t="s">
        <v>44</v>
      </c>
      <c r="M81" s="30"/>
      <c r="N81" s="21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ht="28.5" customHeight="1">
      <c r="A82" s="14" t="s">
        <v>114</v>
      </c>
      <c r="B82" s="15" t="s">
        <v>115</v>
      </c>
      <c r="C82" s="16" t="s">
        <v>26</v>
      </c>
      <c r="D82" s="17" t="s">
        <v>18</v>
      </c>
      <c r="E82" s="15"/>
      <c r="F82" s="19">
        <f t="shared" si="2"/>
        <v>88.912925306255985</v>
      </c>
      <c r="G82" s="19">
        <v>0</v>
      </c>
      <c r="H82" s="19">
        <v>0</v>
      </c>
      <c r="I82" s="19">
        <v>88.912925306255985</v>
      </c>
      <c r="J82" s="14"/>
      <c r="K82" s="23"/>
      <c r="L82" s="20" t="s">
        <v>44</v>
      </c>
      <c r="M82" s="20"/>
      <c r="N82" s="21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 ht="13.5" customHeight="1">
      <c r="A83" s="31"/>
      <c r="B83" s="32"/>
      <c r="C83" s="32"/>
      <c r="D83" s="32"/>
      <c r="E83" s="6"/>
      <c r="F83" s="33"/>
      <c r="G83" s="33"/>
      <c r="H83" s="33"/>
      <c r="I83" s="33"/>
      <c r="J83" s="6"/>
      <c r="K83" s="6"/>
      <c r="L83" s="6"/>
      <c r="M83" s="22"/>
      <c r="N83" s="21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ht="13.5" customHeight="1">
      <c r="A84" s="34" t="s">
        <v>116</v>
      </c>
      <c r="B84" s="5"/>
      <c r="C84" s="5"/>
      <c r="D84" s="5"/>
      <c r="E84" s="6"/>
      <c r="F84" s="33"/>
      <c r="G84" s="33"/>
      <c r="H84" s="33"/>
      <c r="I84" s="33"/>
      <c r="J84" s="6"/>
      <c r="K84" s="6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.5" customHeight="1">
      <c r="A85" s="31" t="s">
        <v>117</v>
      </c>
      <c r="B85" s="5"/>
      <c r="C85" s="5"/>
      <c r="D85" s="5"/>
      <c r="E85" s="6"/>
      <c r="F85" s="33"/>
      <c r="G85" s="33"/>
      <c r="H85" s="33"/>
      <c r="I85" s="33"/>
      <c r="J85" s="6"/>
      <c r="K85" s="6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.5" customHeight="1">
      <c r="A86" s="31" t="s">
        <v>118</v>
      </c>
      <c r="B86" s="5"/>
      <c r="C86" s="5"/>
      <c r="D86" s="5"/>
      <c r="E86" s="6"/>
      <c r="F86" s="33"/>
      <c r="G86" s="33"/>
      <c r="H86" s="33"/>
      <c r="I86" s="33"/>
      <c r="J86" s="6"/>
      <c r="K86" s="6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.5" customHeight="1">
      <c r="A87" s="31" t="s">
        <v>119</v>
      </c>
      <c r="B87" s="31"/>
      <c r="C87" s="5"/>
      <c r="D87" s="5"/>
      <c r="E87" s="6"/>
      <c r="F87" s="33"/>
      <c r="G87" s="33"/>
      <c r="H87" s="33"/>
      <c r="I87" s="33"/>
      <c r="J87" s="6"/>
      <c r="K87" s="6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.5" customHeight="1">
      <c r="A88" s="31" t="s">
        <v>120</v>
      </c>
      <c r="B88" s="5"/>
      <c r="C88" s="5"/>
      <c r="D88" s="5"/>
      <c r="E88" s="6"/>
      <c r="F88" s="33"/>
      <c r="G88" s="33"/>
      <c r="H88" s="33"/>
      <c r="I88" s="33"/>
      <c r="J88" s="6"/>
      <c r="K88" s="6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.5" customHeight="1">
      <c r="A89" s="31" t="s">
        <v>205</v>
      </c>
      <c r="B89" s="5"/>
      <c r="C89" s="5"/>
      <c r="D89" s="5"/>
      <c r="E89" s="6"/>
      <c r="F89" s="33"/>
      <c r="G89" s="33"/>
      <c r="H89" s="33"/>
      <c r="I89" s="33"/>
      <c r="J89" s="6"/>
      <c r="K89" s="6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.5" customHeight="1">
      <c r="A90" s="6"/>
      <c r="B90" s="5"/>
      <c r="C90" s="5"/>
      <c r="D90" s="5"/>
      <c r="E90" s="6"/>
      <c r="F90" s="33"/>
      <c r="G90" s="33"/>
      <c r="H90" s="33"/>
      <c r="I90" s="33"/>
      <c r="J90" s="6"/>
      <c r="K90" s="6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.5" customHeight="1">
      <c r="A91" s="6"/>
      <c r="B91" s="5"/>
      <c r="C91" s="5"/>
      <c r="D91" s="5"/>
      <c r="E91" s="6"/>
      <c r="F91" s="33"/>
      <c r="G91" s="33"/>
      <c r="H91" s="33"/>
      <c r="I91" s="33"/>
      <c r="J91" s="6"/>
      <c r="K91" s="6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.5" customHeight="1">
      <c r="A92" s="6"/>
      <c r="B92" s="5"/>
      <c r="C92" s="5"/>
      <c r="D92" s="5"/>
      <c r="E92" s="6"/>
      <c r="F92" s="33"/>
      <c r="G92" s="33"/>
      <c r="H92" s="33"/>
      <c r="I92" s="33"/>
      <c r="J92" s="6"/>
      <c r="K92" s="6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.5" customHeight="1">
      <c r="A93" s="6"/>
      <c r="B93" s="5"/>
      <c r="C93" s="5"/>
      <c r="D93" s="5"/>
      <c r="E93" s="6"/>
      <c r="F93" s="33"/>
      <c r="G93" s="33"/>
      <c r="H93" s="33"/>
      <c r="I93" s="33"/>
      <c r="J93" s="6"/>
      <c r="K93" s="6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.5" customHeight="1">
      <c r="A94" s="6"/>
      <c r="B94" s="5"/>
      <c r="C94" s="5"/>
      <c r="D94" s="5"/>
      <c r="E94" s="6"/>
      <c r="F94" s="33"/>
      <c r="G94" s="33"/>
      <c r="H94" s="33"/>
      <c r="I94" s="33"/>
      <c r="J94" s="6"/>
      <c r="K94" s="6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.5" customHeight="1">
      <c r="A95" s="6"/>
      <c r="B95" s="5"/>
      <c r="C95" s="5"/>
      <c r="D95" s="5"/>
      <c r="E95" s="6"/>
      <c r="F95" s="33"/>
      <c r="G95" s="33"/>
      <c r="H95" s="33"/>
      <c r="I95" s="33"/>
      <c r="J95" s="6"/>
      <c r="K95" s="6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3.5" customHeight="1">
      <c r="A96" s="6"/>
      <c r="B96" s="5"/>
      <c r="C96" s="5"/>
      <c r="D96" s="5"/>
      <c r="E96" s="6"/>
      <c r="F96" s="33"/>
      <c r="G96" s="33"/>
      <c r="H96" s="33"/>
      <c r="I96" s="33"/>
      <c r="J96" s="6"/>
      <c r="K96" s="6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3.5" customHeight="1">
      <c r="A97" s="6"/>
      <c r="B97" s="5"/>
      <c r="C97" s="5"/>
      <c r="D97" s="5"/>
      <c r="E97" s="6"/>
      <c r="F97" s="33"/>
      <c r="G97" s="33"/>
      <c r="H97" s="33"/>
      <c r="I97" s="33"/>
      <c r="J97" s="6"/>
      <c r="K97" s="6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3.5" customHeight="1">
      <c r="A98" s="6"/>
      <c r="B98" s="5"/>
      <c r="C98" s="5"/>
      <c r="D98" s="5"/>
      <c r="E98" s="6"/>
      <c r="F98" s="33"/>
      <c r="G98" s="33"/>
      <c r="H98" s="33"/>
      <c r="I98" s="33"/>
      <c r="J98" s="6"/>
      <c r="K98" s="6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3.5" customHeight="1">
      <c r="A99" s="6"/>
      <c r="B99" s="62"/>
      <c r="C99" s="62"/>
      <c r="D99" s="62"/>
      <c r="E99" s="62"/>
      <c r="F99" s="62"/>
      <c r="G99" s="62"/>
      <c r="H99" s="62"/>
      <c r="I99" s="33"/>
      <c r="J99" s="6"/>
      <c r="K99" s="6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3.5" customHeight="1">
      <c r="A100" s="6"/>
      <c r="B100" s="5"/>
      <c r="C100" s="5"/>
      <c r="D100" s="5"/>
      <c r="E100" s="6"/>
      <c r="F100" s="33"/>
      <c r="G100" s="33"/>
      <c r="H100" s="33"/>
      <c r="I100" s="33"/>
      <c r="J100" s="6"/>
      <c r="K100" s="6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3.5" customHeight="1">
      <c r="A101" s="6"/>
      <c r="B101" s="5"/>
      <c r="C101" s="5"/>
      <c r="D101" s="5"/>
      <c r="E101" s="6"/>
      <c r="F101" s="33"/>
      <c r="G101" s="33"/>
      <c r="H101" s="33"/>
      <c r="I101" s="33"/>
      <c r="J101" s="6"/>
      <c r="K101" s="6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3.5" customHeight="1">
      <c r="A102" s="6"/>
      <c r="B102" s="5"/>
      <c r="C102" s="5"/>
      <c r="D102" s="5"/>
      <c r="E102" s="6"/>
      <c r="F102" s="33"/>
      <c r="G102" s="33"/>
      <c r="H102" s="33"/>
      <c r="I102" s="33"/>
      <c r="J102" s="6"/>
      <c r="K102" s="6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3.5" customHeight="1">
      <c r="A103" s="6"/>
      <c r="B103" s="5"/>
      <c r="C103" s="5"/>
      <c r="D103" s="5"/>
      <c r="E103" s="6"/>
      <c r="F103" s="33"/>
      <c r="G103" s="33"/>
      <c r="H103" s="33"/>
      <c r="I103" s="33"/>
      <c r="J103" s="6"/>
      <c r="K103" s="6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3.5" customHeight="1">
      <c r="A104" s="6"/>
      <c r="B104" s="5"/>
      <c r="C104" s="5"/>
      <c r="D104" s="5"/>
      <c r="E104" s="6"/>
      <c r="F104" s="33"/>
      <c r="G104" s="33"/>
      <c r="H104" s="33"/>
      <c r="I104" s="33"/>
      <c r="J104" s="6"/>
      <c r="K104" s="6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3.5" customHeight="1">
      <c r="A105" s="6"/>
      <c r="B105" s="5"/>
      <c r="C105" s="5"/>
      <c r="D105" s="5"/>
      <c r="E105" s="6"/>
      <c r="F105" s="33"/>
      <c r="G105" s="33"/>
      <c r="H105" s="33"/>
      <c r="I105" s="33"/>
      <c r="J105" s="6"/>
      <c r="K105" s="6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3.5" customHeight="1">
      <c r="A106" s="6"/>
      <c r="B106" s="5"/>
      <c r="C106" s="5"/>
      <c r="D106" s="5"/>
      <c r="E106" s="6"/>
      <c r="F106" s="33"/>
      <c r="G106" s="33"/>
      <c r="H106" s="33"/>
      <c r="I106" s="33"/>
      <c r="J106" s="6"/>
      <c r="K106" s="6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3.5" customHeight="1">
      <c r="A107" s="6"/>
      <c r="B107" s="5"/>
      <c r="C107" s="5"/>
      <c r="D107" s="5"/>
      <c r="E107" s="6"/>
      <c r="F107" s="33"/>
      <c r="G107" s="33"/>
      <c r="H107" s="33"/>
      <c r="I107" s="33"/>
      <c r="J107" s="6"/>
      <c r="K107" s="6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3.5" customHeight="1">
      <c r="A108" s="6"/>
      <c r="B108" s="5"/>
      <c r="C108" s="5"/>
      <c r="D108" s="5"/>
      <c r="E108" s="6"/>
      <c r="F108" s="33"/>
      <c r="G108" s="33"/>
      <c r="H108" s="33"/>
      <c r="I108" s="33"/>
      <c r="J108" s="6"/>
      <c r="K108" s="6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3.5" customHeight="1">
      <c r="A109" s="6"/>
      <c r="B109" s="5"/>
      <c r="C109" s="5"/>
      <c r="D109" s="5"/>
      <c r="E109" s="6"/>
      <c r="F109" s="33"/>
      <c r="G109" s="33"/>
      <c r="H109" s="33"/>
      <c r="I109" s="33"/>
      <c r="J109" s="6"/>
      <c r="K109" s="6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3.5" customHeight="1">
      <c r="A110" s="6"/>
      <c r="B110" s="5"/>
      <c r="C110" s="5"/>
      <c r="D110" s="5"/>
      <c r="E110" s="6"/>
      <c r="F110" s="33"/>
      <c r="G110" s="33"/>
      <c r="H110" s="33"/>
      <c r="I110" s="33"/>
      <c r="J110" s="6"/>
      <c r="K110" s="6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3.5" customHeight="1">
      <c r="A111" s="6"/>
      <c r="B111" s="5"/>
      <c r="C111" s="5"/>
      <c r="D111" s="5"/>
      <c r="E111" s="6"/>
      <c r="F111" s="33"/>
      <c r="G111" s="33"/>
      <c r="H111" s="33"/>
      <c r="I111" s="33"/>
      <c r="J111" s="6"/>
      <c r="K111" s="6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3.5" customHeight="1">
      <c r="A112" s="6"/>
      <c r="B112" s="5"/>
      <c r="C112" s="5"/>
      <c r="D112" s="5"/>
      <c r="E112" s="6"/>
      <c r="F112" s="33"/>
      <c r="G112" s="33"/>
      <c r="H112" s="33"/>
      <c r="I112" s="33"/>
      <c r="J112" s="6"/>
      <c r="K112" s="6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3.5" customHeight="1">
      <c r="A113" s="6"/>
      <c r="B113" s="5"/>
      <c r="C113" s="5"/>
      <c r="D113" s="5"/>
      <c r="E113" s="6"/>
      <c r="F113" s="33"/>
      <c r="G113" s="33"/>
      <c r="H113" s="33"/>
      <c r="I113" s="33"/>
      <c r="J113" s="6"/>
      <c r="K113" s="6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3.5" customHeight="1">
      <c r="A114" s="6"/>
      <c r="B114" s="5"/>
      <c r="C114" s="5"/>
      <c r="D114" s="5"/>
      <c r="E114" s="6"/>
      <c r="F114" s="33"/>
      <c r="G114" s="33"/>
      <c r="H114" s="33"/>
      <c r="I114" s="33"/>
      <c r="J114" s="6"/>
      <c r="K114" s="6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3.5" customHeight="1">
      <c r="A115" s="6"/>
      <c r="B115" s="5"/>
      <c r="C115" s="5"/>
      <c r="D115" s="5"/>
      <c r="E115" s="6"/>
      <c r="F115" s="33"/>
      <c r="G115" s="33"/>
      <c r="H115" s="33"/>
      <c r="I115" s="33"/>
      <c r="J115" s="6"/>
      <c r="K115" s="6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3.5" customHeight="1">
      <c r="A116" s="6"/>
      <c r="B116" s="5"/>
      <c r="C116" s="5"/>
      <c r="D116" s="5"/>
      <c r="E116" s="6"/>
      <c r="F116" s="33"/>
      <c r="G116" s="33"/>
      <c r="H116" s="33"/>
      <c r="I116" s="33"/>
      <c r="J116" s="6"/>
      <c r="K116" s="6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3.5" customHeight="1">
      <c r="A117" s="6"/>
      <c r="B117" s="5"/>
      <c r="C117" s="5"/>
      <c r="D117" s="5"/>
      <c r="E117" s="6"/>
      <c r="F117" s="33"/>
      <c r="G117" s="33"/>
      <c r="H117" s="33"/>
      <c r="I117" s="33"/>
      <c r="J117" s="6"/>
      <c r="K117" s="6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3.5" customHeight="1">
      <c r="A118" s="6"/>
      <c r="B118" s="5"/>
      <c r="C118" s="5"/>
      <c r="D118" s="5"/>
      <c r="E118" s="6"/>
      <c r="F118" s="33"/>
      <c r="G118" s="33"/>
      <c r="H118" s="33"/>
      <c r="I118" s="33"/>
      <c r="J118" s="6"/>
      <c r="K118" s="6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3.5" customHeight="1">
      <c r="A119" s="6"/>
      <c r="B119" s="5"/>
      <c r="C119" s="5"/>
      <c r="D119" s="5"/>
      <c r="E119" s="6"/>
      <c r="F119" s="33"/>
      <c r="G119" s="33"/>
      <c r="H119" s="33"/>
      <c r="I119" s="33"/>
      <c r="J119" s="6"/>
      <c r="K119" s="6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3.5" customHeight="1">
      <c r="A120" s="6"/>
      <c r="B120" s="5"/>
      <c r="C120" s="5"/>
      <c r="D120" s="5"/>
      <c r="E120" s="6"/>
      <c r="F120" s="33"/>
      <c r="G120" s="33"/>
      <c r="H120" s="33"/>
      <c r="I120" s="33"/>
      <c r="J120" s="6"/>
      <c r="K120" s="6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3.5" customHeight="1">
      <c r="A121" s="6"/>
      <c r="B121" s="5"/>
      <c r="C121" s="5"/>
      <c r="D121" s="5"/>
      <c r="E121" s="6"/>
      <c r="F121" s="33"/>
      <c r="G121" s="33"/>
      <c r="H121" s="33"/>
      <c r="I121" s="33"/>
      <c r="J121" s="6"/>
      <c r="K121" s="6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3.5" customHeight="1">
      <c r="A122" s="6"/>
      <c r="B122" s="5"/>
      <c r="C122" s="5"/>
      <c r="D122" s="5"/>
      <c r="E122" s="6"/>
      <c r="F122" s="33"/>
      <c r="G122" s="33"/>
      <c r="H122" s="33"/>
      <c r="I122" s="33"/>
      <c r="J122" s="6"/>
      <c r="K122" s="6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3.5" customHeight="1">
      <c r="A123" s="6"/>
      <c r="B123" s="5"/>
      <c r="C123" s="5"/>
      <c r="D123" s="5"/>
      <c r="E123" s="6"/>
      <c r="F123" s="33"/>
      <c r="G123" s="33"/>
      <c r="H123" s="33"/>
      <c r="I123" s="33"/>
      <c r="J123" s="6"/>
      <c r="K123" s="6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3.5" customHeight="1">
      <c r="A124" s="6"/>
      <c r="B124" s="5"/>
      <c r="C124" s="5"/>
      <c r="D124" s="5"/>
      <c r="E124" s="6"/>
      <c r="F124" s="33"/>
      <c r="G124" s="33"/>
      <c r="H124" s="33"/>
      <c r="I124" s="33"/>
      <c r="J124" s="6"/>
      <c r="K124" s="6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3.5" customHeight="1">
      <c r="A125" s="6"/>
      <c r="B125" s="5"/>
      <c r="C125" s="5"/>
      <c r="D125" s="5"/>
      <c r="E125" s="6"/>
      <c r="F125" s="33"/>
      <c r="G125" s="33"/>
      <c r="H125" s="33"/>
      <c r="I125" s="33"/>
      <c r="J125" s="6"/>
      <c r="K125" s="6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3.5" customHeight="1">
      <c r="A126" s="6"/>
      <c r="B126" s="5"/>
      <c r="C126" s="5"/>
      <c r="D126" s="5"/>
      <c r="E126" s="6"/>
      <c r="F126" s="33"/>
      <c r="G126" s="33"/>
      <c r="H126" s="33"/>
      <c r="I126" s="33"/>
      <c r="J126" s="6"/>
      <c r="K126" s="6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3.5" customHeight="1">
      <c r="A127" s="6"/>
      <c r="B127" s="5"/>
      <c r="C127" s="5"/>
      <c r="D127" s="5"/>
      <c r="E127" s="6"/>
      <c r="F127" s="33"/>
      <c r="G127" s="33"/>
      <c r="H127" s="33"/>
      <c r="I127" s="33"/>
      <c r="J127" s="6"/>
      <c r="K127" s="6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3.5" customHeight="1">
      <c r="A128" s="6"/>
      <c r="B128" s="5"/>
      <c r="C128" s="5"/>
      <c r="D128" s="5"/>
      <c r="E128" s="6"/>
      <c r="F128" s="33"/>
      <c r="G128" s="33"/>
      <c r="H128" s="33"/>
      <c r="I128" s="33"/>
      <c r="J128" s="6"/>
      <c r="K128" s="6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3.5" customHeight="1">
      <c r="A129" s="6"/>
      <c r="B129" s="5"/>
      <c r="C129" s="5"/>
      <c r="D129" s="5"/>
      <c r="E129" s="6"/>
      <c r="F129" s="33"/>
      <c r="G129" s="33"/>
      <c r="H129" s="33"/>
      <c r="I129" s="33"/>
      <c r="J129" s="6"/>
      <c r="K129" s="6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3.5" customHeight="1">
      <c r="A130" s="6"/>
      <c r="B130" s="5"/>
      <c r="C130" s="5"/>
      <c r="D130" s="5"/>
      <c r="E130" s="6"/>
      <c r="F130" s="33"/>
      <c r="G130" s="33"/>
      <c r="H130" s="33"/>
      <c r="I130" s="33"/>
      <c r="J130" s="6"/>
      <c r="K130" s="6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3.5" customHeight="1">
      <c r="A131" s="6"/>
      <c r="B131" s="5"/>
      <c r="C131" s="5"/>
      <c r="D131" s="5"/>
      <c r="E131" s="6"/>
      <c r="F131" s="33"/>
      <c r="G131" s="33"/>
      <c r="H131" s="33"/>
      <c r="I131" s="33"/>
      <c r="J131" s="6"/>
      <c r="K131" s="6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3.5" customHeight="1">
      <c r="A132" s="6"/>
      <c r="B132" s="5"/>
      <c r="C132" s="5"/>
      <c r="D132" s="5"/>
      <c r="E132" s="6"/>
      <c r="F132" s="33"/>
      <c r="G132" s="33"/>
      <c r="H132" s="33"/>
      <c r="I132" s="33"/>
      <c r="J132" s="6"/>
      <c r="K132" s="6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3.5" customHeight="1">
      <c r="A133" s="6"/>
      <c r="B133" s="5"/>
      <c r="C133" s="5"/>
      <c r="D133" s="5"/>
      <c r="E133" s="6"/>
      <c r="F133" s="33"/>
      <c r="G133" s="33"/>
      <c r="H133" s="33"/>
      <c r="I133" s="33"/>
      <c r="J133" s="6"/>
      <c r="K133" s="6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3.5" customHeight="1">
      <c r="A134" s="6"/>
      <c r="B134" s="5"/>
      <c r="C134" s="5"/>
      <c r="D134" s="5"/>
      <c r="E134" s="6"/>
      <c r="F134" s="33"/>
      <c r="G134" s="33"/>
      <c r="H134" s="33"/>
      <c r="I134" s="33"/>
      <c r="J134" s="6"/>
      <c r="K134" s="6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3.5" customHeight="1">
      <c r="A135" s="6"/>
      <c r="B135" s="5"/>
      <c r="C135" s="5"/>
      <c r="D135" s="5"/>
      <c r="E135" s="6"/>
      <c r="F135" s="33"/>
      <c r="G135" s="33"/>
      <c r="H135" s="33"/>
      <c r="I135" s="33"/>
      <c r="J135" s="6"/>
      <c r="K135" s="6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3.5" customHeight="1">
      <c r="A136" s="6"/>
      <c r="B136" s="5"/>
      <c r="C136" s="5"/>
      <c r="D136" s="5"/>
      <c r="E136" s="6"/>
      <c r="F136" s="33"/>
      <c r="G136" s="33"/>
      <c r="H136" s="33"/>
      <c r="I136" s="33"/>
      <c r="J136" s="6"/>
      <c r="K136" s="6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3.5" customHeight="1">
      <c r="A137" s="6"/>
      <c r="B137" s="5"/>
      <c r="C137" s="5"/>
      <c r="D137" s="5"/>
      <c r="E137" s="6"/>
      <c r="F137" s="33"/>
      <c r="G137" s="33"/>
      <c r="H137" s="33"/>
      <c r="I137" s="33"/>
      <c r="J137" s="6"/>
      <c r="K137" s="6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3.5" customHeight="1">
      <c r="A138" s="6"/>
      <c r="B138" s="5"/>
      <c r="C138" s="5"/>
      <c r="D138" s="5"/>
      <c r="E138" s="6"/>
      <c r="F138" s="33"/>
      <c r="G138" s="33"/>
      <c r="H138" s="33"/>
      <c r="I138" s="33"/>
      <c r="J138" s="6"/>
      <c r="K138" s="6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3.5" customHeight="1">
      <c r="A139" s="6"/>
      <c r="B139" s="5"/>
      <c r="C139" s="5"/>
      <c r="D139" s="5"/>
      <c r="E139" s="6"/>
      <c r="F139" s="33"/>
      <c r="G139" s="33"/>
      <c r="H139" s="33"/>
      <c r="I139" s="33"/>
      <c r="J139" s="6"/>
      <c r="K139" s="6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3.5" customHeight="1">
      <c r="A140" s="6"/>
      <c r="B140" s="5"/>
      <c r="C140" s="5"/>
      <c r="D140" s="5"/>
      <c r="E140" s="6"/>
      <c r="F140" s="33"/>
      <c r="G140" s="33"/>
      <c r="H140" s="33"/>
      <c r="I140" s="33"/>
      <c r="J140" s="6"/>
      <c r="K140" s="6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3.5" customHeight="1">
      <c r="A141" s="6"/>
      <c r="B141" s="5"/>
      <c r="C141" s="5"/>
      <c r="D141" s="5"/>
      <c r="E141" s="6"/>
      <c r="F141" s="33"/>
      <c r="G141" s="33"/>
      <c r="H141" s="33"/>
      <c r="I141" s="33"/>
      <c r="J141" s="6"/>
      <c r="K141" s="6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3.5" customHeight="1">
      <c r="A142" s="6"/>
      <c r="B142" s="5"/>
      <c r="C142" s="5"/>
      <c r="D142" s="5"/>
      <c r="E142" s="6"/>
      <c r="F142" s="33"/>
      <c r="G142" s="33"/>
      <c r="H142" s="33"/>
      <c r="I142" s="33"/>
      <c r="J142" s="6"/>
      <c r="K142" s="6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3.5" customHeight="1">
      <c r="A143" s="6"/>
      <c r="B143" s="5"/>
      <c r="C143" s="5"/>
      <c r="D143" s="5"/>
      <c r="E143" s="6"/>
      <c r="F143" s="33"/>
      <c r="G143" s="33"/>
      <c r="H143" s="33"/>
      <c r="I143" s="33"/>
      <c r="J143" s="6"/>
      <c r="K143" s="6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3.5" customHeight="1">
      <c r="A144" s="6"/>
      <c r="B144" s="5"/>
      <c r="C144" s="5"/>
      <c r="D144" s="5"/>
      <c r="E144" s="6"/>
      <c r="F144" s="33"/>
      <c r="G144" s="33"/>
      <c r="H144" s="33"/>
      <c r="I144" s="33"/>
      <c r="J144" s="6"/>
      <c r="K144" s="6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3.5" customHeight="1">
      <c r="A145" s="6"/>
      <c r="B145" s="5"/>
      <c r="C145" s="5"/>
      <c r="D145" s="5"/>
      <c r="E145" s="6"/>
      <c r="F145" s="33"/>
      <c r="G145" s="33"/>
      <c r="H145" s="33"/>
      <c r="I145" s="33"/>
      <c r="J145" s="6"/>
      <c r="K145" s="6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3.5" customHeight="1">
      <c r="A146" s="6"/>
      <c r="B146" s="5"/>
      <c r="C146" s="5"/>
      <c r="D146" s="5"/>
      <c r="E146" s="6"/>
      <c r="F146" s="33"/>
      <c r="G146" s="33"/>
      <c r="H146" s="33"/>
      <c r="I146" s="33"/>
      <c r="J146" s="6"/>
      <c r="K146" s="6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3.5" customHeight="1">
      <c r="A147" s="6"/>
      <c r="B147" s="5"/>
      <c r="C147" s="5"/>
      <c r="D147" s="5"/>
      <c r="E147" s="6"/>
      <c r="F147" s="33"/>
      <c r="G147" s="33"/>
      <c r="H147" s="33"/>
      <c r="I147" s="33"/>
      <c r="J147" s="6"/>
      <c r="K147" s="6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3.5" customHeight="1">
      <c r="A148" s="6"/>
      <c r="B148" s="5"/>
      <c r="C148" s="5"/>
      <c r="D148" s="5"/>
      <c r="E148" s="6"/>
      <c r="F148" s="33"/>
      <c r="G148" s="33"/>
      <c r="H148" s="33"/>
      <c r="I148" s="33"/>
      <c r="J148" s="6"/>
      <c r="K148" s="6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3.5" customHeight="1">
      <c r="A149" s="6"/>
      <c r="B149" s="5"/>
      <c r="C149" s="5"/>
      <c r="D149" s="5"/>
      <c r="E149" s="6"/>
      <c r="F149" s="33"/>
      <c r="G149" s="33"/>
      <c r="H149" s="33"/>
      <c r="I149" s="33"/>
      <c r="J149" s="6"/>
      <c r="K149" s="6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3.5" customHeight="1">
      <c r="A150" s="6"/>
      <c r="B150" s="5"/>
      <c r="C150" s="5"/>
      <c r="D150" s="5"/>
      <c r="E150" s="6"/>
      <c r="F150" s="33"/>
      <c r="G150" s="33"/>
      <c r="H150" s="33"/>
      <c r="I150" s="33"/>
      <c r="J150" s="6"/>
      <c r="K150" s="6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3.5" customHeight="1">
      <c r="A151" s="6"/>
      <c r="B151" s="5"/>
      <c r="C151" s="5"/>
      <c r="D151" s="5"/>
      <c r="E151" s="6"/>
      <c r="F151" s="33"/>
      <c r="G151" s="33"/>
      <c r="H151" s="33"/>
      <c r="I151" s="33"/>
      <c r="J151" s="6"/>
      <c r="K151" s="6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3.5" customHeight="1">
      <c r="A152" s="6"/>
      <c r="B152" s="5"/>
      <c r="C152" s="5"/>
      <c r="D152" s="5"/>
      <c r="E152" s="6"/>
      <c r="F152" s="33"/>
      <c r="G152" s="33"/>
      <c r="H152" s="33"/>
      <c r="I152" s="33"/>
      <c r="J152" s="6"/>
      <c r="K152" s="6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3.5" customHeight="1">
      <c r="A153" s="6"/>
      <c r="B153" s="5"/>
      <c r="C153" s="5"/>
      <c r="D153" s="5"/>
      <c r="E153" s="6"/>
      <c r="F153" s="33"/>
      <c r="G153" s="33"/>
      <c r="H153" s="33"/>
      <c r="I153" s="33"/>
      <c r="J153" s="6"/>
      <c r="K153" s="6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3.5" customHeight="1">
      <c r="A154" s="6"/>
      <c r="B154" s="5"/>
      <c r="C154" s="5"/>
      <c r="D154" s="5"/>
      <c r="E154" s="6"/>
      <c r="F154" s="33"/>
      <c r="G154" s="33"/>
      <c r="H154" s="33"/>
      <c r="I154" s="33"/>
      <c r="J154" s="6"/>
      <c r="K154" s="6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3.5" customHeight="1">
      <c r="A155" s="6"/>
      <c r="B155" s="5"/>
      <c r="C155" s="5"/>
      <c r="D155" s="5"/>
      <c r="E155" s="6"/>
      <c r="F155" s="33"/>
      <c r="G155" s="33"/>
      <c r="H155" s="33"/>
      <c r="I155" s="33"/>
      <c r="J155" s="6"/>
      <c r="K155" s="6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3.5" customHeight="1">
      <c r="A156" s="6"/>
      <c r="B156" s="5"/>
      <c r="C156" s="5"/>
      <c r="D156" s="5"/>
      <c r="E156" s="6"/>
      <c r="F156" s="33"/>
      <c r="G156" s="33"/>
      <c r="H156" s="33"/>
      <c r="I156" s="33"/>
      <c r="J156" s="6"/>
      <c r="K156" s="6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3.5" customHeight="1">
      <c r="A157" s="6"/>
      <c r="B157" s="5"/>
      <c r="C157" s="5"/>
      <c r="D157" s="5"/>
      <c r="E157" s="6"/>
      <c r="F157" s="33"/>
      <c r="G157" s="33"/>
      <c r="H157" s="33"/>
      <c r="I157" s="33"/>
      <c r="J157" s="6"/>
      <c r="K157" s="6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3.5" customHeight="1">
      <c r="A158" s="6"/>
      <c r="B158" s="5"/>
      <c r="C158" s="5"/>
      <c r="D158" s="5"/>
      <c r="E158" s="6"/>
      <c r="F158" s="33"/>
      <c r="G158" s="33"/>
      <c r="H158" s="33"/>
      <c r="I158" s="33"/>
      <c r="J158" s="6"/>
      <c r="K158" s="6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3.5" customHeight="1">
      <c r="A159" s="6"/>
      <c r="B159" s="5"/>
      <c r="C159" s="5"/>
      <c r="D159" s="5"/>
      <c r="E159" s="6"/>
      <c r="F159" s="33"/>
      <c r="G159" s="33"/>
      <c r="H159" s="33"/>
      <c r="I159" s="33"/>
      <c r="J159" s="6"/>
      <c r="K159" s="6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3.5" customHeight="1">
      <c r="A160" s="6"/>
      <c r="B160" s="5"/>
      <c r="C160" s="5"/>
      <c r="D160" s="5"/>
      <c r="E160" s="6"/>
      <c r="F160" s="33"/>
      <c r="G160" s="33"/>
      <c r="H160" s="33"/>
      <c r="I160" s="33"/>
      <c r="J160" s="6"/>
      <c r="K160" s="6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3.5" customHeight="1">
      <c r="A161" s="6"/>
      <c r="B161" s="5"/>
      <c r="C161" s="5"/>
      <c r="D161" s="5"/>
      <c r="E161" s="6"/>
      <c r="F161" s="33"/>
      <c r="G161" s="33"/>
      <c r="H161" s="33"/>
      <c r="I161" s="33"/>
      <c r="J161" s="6"/>
      <c r="K161" s="6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3.5" customHeight="1">
      <c r="A162" s="6"/>
      <c r="B162" s="5"/>
      <c r="C162" s="5"/>
      <c r="D162" s="5"/>
      <c r="E162" s="6"/>
      <c r="F162" s="33"/>
      <c r="G162" s="33"/>
      <c r="H162" s="33"/>
      <c r="I162" s="33"/>
      <c r="J162" s="6"/>
      <c r="K162" s="6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3.5" customHeight="1">
      <c r="A163" s="6"/>
      <c r="B163" s="5"/>
      <c r="C163" s="5"/>
      <c r="D163" s="5"/>
      <c r="E163" s="6"/>
      <c r="F163" s="33"/>
      <c r="G163" s="33"/>
      <c r="H163" s="33"/>
      <c r="I163" s="33"/>
      <c r="J163" s="6"/>
      <c r="K163" s="6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3.5" customHeight="1">
      <c r="A164" s="6"/>
      <c r="B164" s="5"/>
      <c r="C164" s="5"/>
      <c r="D164" s="5"/>
      <c r="E164" s="6"/>
      <c r="F164" s="33"/>
      <c r="G164" s="33"/>
      <c r="H164" s="33"/>
      <c r="I164" s="33"/>
      <c r="J164" s="6"/>
      <c r="K164" s="6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3.5" customHeight="1">
      <c r="A165" s="6"/>
      <c r="B165" s="5"/>
      <c r="C165" s="5"/>
      <c r="D165" s="5"/>
      <c r="E165" s="6"/>
      <c r="F165" s="33"/>
      <c r="G165" s="33"/>
      <c r="H165" s="33"/>
      <c r="I165" s="33"/>
      <c r="J165" s="6"/>
      <c r="K165" s="6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3.5" customHeight="1">
      <c r="A166" s="6"/>
      <c r="B166" s="5"/>
      <c r="C166" s="5"/>
      <c r="D166" s="5"/>
      <c r="E166" s="6"/>
      <c r="F166" s="33"/>
      <c r="G166" s="33"/>
      <c r="H166" s="33"/>
      <c r="I166" s="33"/>
      <c r="J166" s="6"/>
      <c r="K166" s="6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3.5" customHeight="1">
      <c r="A167" s="6"/>
      <c r="B167" s="5"/>
      <c r="C167" s="5"/>
      <c r="D167" s="5"/>
      <c r="E167" s="6"/>
      <c r="F167" s="33"/>
      <c r="G167" s="33"/>
      <c r="H167" s="33"/>
      <c r="I167" s="33"/>
      <c r="J167" s="6"/>
      <c r="K167" s="6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3.5" customHeight="1">
      <c r="A168" s="6"/>
      <c r="B168" s="5"/>
      <c r="C168" s="5"/>
      <c r="D168" s="5"/>
      <c r="E168" s="6"/>
      <c r="F168" s="33"/>
      <c r="G168" s="33"/>
      <c r="H168" s="33"/>
      <c r="I168" s="33"/>
      <c r="J168" s="6"/>
      <c r="K168" s="6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3.5" customHeight="1">
      <c r="A169" s="6"/>
      <c r="B169" s="5"/>
      <c r="C169" s="5"/>
      <c r="D169" s="5"/>
      <c r="E169" s="6"/>
      <c r="F169" s="33"/>
      <c r="G169" s="33"/>
      <c r="H169" s="33"/>
      <c r="I169" s="33"/>
      <c r="J169" s="6"/>
      <c r="K169" s="6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3.5" customHeight="1">
      <c r="A170" s="6"/>
      <c r="B170" s="5"/>
      <c r="C170" s="5"/>
      <c r="D170" s="5"/>
      <c r="E170" s="6"/>
      <c r="F170" s="33"/>
      <c r="G170" s="33"/>
      <c r="H170" s="33"/>
      <c r="I170" s="33"/>
      <c r="J170" s="6"/>
      <c r="K170" s="6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3.5" customHeight="1">
      <c r="A171" s="6"/>
      <c r="B171" s="5"/>
      <c r="C171" s="5"/>
      <c r="D171" s="5"/>
      <c r="E171" s="6"/>
      <c r="F171" s="33"/>
      <c r="G171" s="33"/>
      <c r="H171" s="33"/>
      <c r="I171" s="33"/>
      <c r="J171" s="6"/>
      <c r="K171" s="6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3.5" customHeight="1">
      <c r="A172" s="6"/>
      <c r="B172" s="5"/>
      <c r="C172" s="5"/>
      <c r="D172" s="5"/>
      <c r="E172" s="6"/>
      <c r="F172" s="33"/>
      <c r="G172" s="33"/>
      <c r="H172" s="33"/>
      <c r="I172" s="33"/>
      <c r="J172" s="6"/>
      <c r="K172" s="6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3.5" customHeight="1">
      <c r="A173" s="6"/>
      <c r="B173" s="5"/>
      <c r="C173" s="5"/>
      <c r="D173" s="5"/>
      <c r="E173" s="6"/>
      <c r="F173" s="33"/>
      <c r="G173" s="33"/>
      <c r="H173" s="33"/>
      <c r="I173" s="33"/>
      <c r="J173" s="6"/>
      <c r="K173" s="6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3.5" customHeight="1">
      <c r="A174" s="6"/>
      <c r="B174" s="5"/>
      <c r="C174" s="5"/>
      <c r="D174" s="5"/>
      <c r="E174" s="6"/>
      <c r="F174" s="33"/>
      <c r="G174" s="33"/>
      <c r="H174" s="33"/>
      <c r="I174" s="33"/>
      <c r="J174" s="6"/>
      <c r="K174" s="6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3.5" customHeight="1">
      <c r="A175" s="6"/>
      <c r="B175" s="5"/>
      <c r="C175" s="5"/>
      <c r="D175" s="5"/>
      <c r="E175" s="6"/>
      <c r="F175" s="33"/>
      <c r="G175" s="33"/>
      <c r="H175" s="33"/>
      <c r="I175" s="33"/>
      <c r="J175" s="6"/>
      <c r="K175" s="6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3.5" customHeight="1">
      <c r="A176" s="6"/>
      <c r="B176" s="5"/>
      <c r="C176" s="5"/>
      <c r="D176" s="5"/>
      <c r="E176" s="6"/>
      <c r="F176" s="33"/>
      <c r="G176" s="33"/>
      <c r="H176" s="33"/>
      <c r="I176" s="33"/>
      <c r="J176" s="6"/>
      <c r="K176" s="6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3.5" customHeight="1">
      <c r="A177" s="6"/>
      <c r="B177" s="5"/>
      <c r="C177" s="5"/>
      <c r="D177" s="5"/>
      <c r="E177" s="6"/>
      <c r="F177" s="33"/>
      <c r="G177" s="33"/>
      <c r="H177" s="33"/>
      <c r="I177" s="33"/>
      <c r="J177" s="6"/>
      <c r="K177" s="6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3.5" customHeight="1">
      <c r="A178" s="6"/>
      <c r="B178" s="5"/>
      <c r="C178" s="5"/>
      <c r="D178" s="5"/>
      <c r="E178" s="6"/>
      <c r="F178" s="33"/>
      <c r="G178" s="33"/>
      <c r="H178" s="33"/>
      <c r="I178" s="33"/>
      <c r="J178" s="6"/>
      <c r="K178" s="6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3.5" customHeight="1">
      <c r="A179" s="6"/>
      <c r="B179" s="5"/>
      <c r="C179" s="5"/>
      <c r="D179" s="5"/>
      <c r="E179" s="6"/>
      <c r="F179" s="33"/>
      <c r="G179" s="33"/>
      <c r="H179" s="33"/>
      <c r="I179" s="33"/>
      <c r="J179" s="6"/>
      <c r="K179" s="6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3.5" customHeight="1">
      <c r="A180" s="6"/>
      <c r="B180" s="5"/>
      <c r="C180" s="5"/>
      <c r="D180" s="5"/>
      <c r="E180" s="6"/>
      <c r="F180" s="33"/>
      <c r="G180" s="33"/>
      <c r="H180" s="33"/>
      <c r="I180" s="33"/>
      <c r="J180" s="6"/>
      <c r="K180" s="6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3.5" customHeight="1">
      <c r="A181" s="6"/>
      <c r="B181" s="5"/>
      <c r="C181" s="5"/>
      <c r="D181" s="5"/>
      <c r="E181" s="6"/>
      <c r="F181" s="33"/>
      <c r="G181" s="33"/>
      <c r="H181" s="33"/>
      <c r="I181" s="33"/>
      <c r="J181" s="6"/>
      <c r="K181" s="6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3.5" customHeight="1">
      <c r="A182" s="6"/>
      <c r="B182" s="5"/>
      <c r="C182" s="5"/>
      <c r="D182" s="5"/>
      <c r="E182" s="6"/>
      <c r="F182" s="33"/>
      <c r="G182" s="33"/>
      <c r="H182" s="33"/>
      <c r="I182" s="33"/>
      <c r="J182" s="6"/>
      <c r="K182" s="6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3.5" customHeight="1">
      <c r="A183" s="6"/>
      <c r="B183" s="5"/>
      <c r="C183" s="5"/>
      <c r="D183" s="5"/>
      <c r="E183" s="6"/>
      <c r="F183" s="33"/>
      <c r="G183" s="33"/>
      <c r="H183" s="33"/>
      <c r="I183" s="33"/>
      <c r="J183" s="6"/>
      <c r="K183" s="6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3.5" customHeight="1">
      <c r="A184" s="6"/>
      <c r="B184" s="5"/>
      <c r="C184" s="5"/>
      <c r="D184" s="5"/>
      <c r="E184" s="6"/>
      <c r="F184" s="33"/>
      <c r="G184" s="33"/>
      <c r="H184" s="33"/>
      <c r="I184" s="33"/>
      <c r="J184" s="6"/>
      <c r="K184" s="6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3.5" customHeight="1">
      <c r="A185" s="6"/>
      <c r="B185" s="5"/>
      <c r="C185" s="5"/>
      <c r="D185" s="5"/>
      <c r="E185" s="6"/>
      <c r="F185" s="33"/>
      <c r="G185" s="33"/>
      <c r="H185" s="33"/>
      <c r="I185" s="33"/>
      <c r="J185" s="6"/>
      <c r="K185" s="6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3.5" customHeight="1">
      <c r="A186" s="6"/>
      <c r="B186" s="5"/>
      <c r="C186" s="5"/>
      <c r="D186" s="5"/>
      <c r="E186" s="6"/>
      <c r="F186" s="33"/>
      <c r="G186" s="33"/>
      <c r="H186" s="33"/>
      <c r="I186" s="33"/>
      <c r="J186" s="6"/>
      <c r="K186" s="6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3.5" customHeight="1">
      <c r="A187" s="6"/>
      <c r="B187" s="5"/>
      <c r="C187" s="5"/>
      <c r="D187" s="5"/>
      <c r="E187" s="6"/>
      <c r="F187" s="33"/>
      <c r="G187" s="33"/>
      <c r="H187" s="33"/>
      <c r="I187" s="33"/>
      <c r="J187" s="6"/>
      <c r="K187" s="6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3.5" customHeight="1">
      <c r="A188" s="6"/>
      <c r="B188" s="5"/>
      <c r="C188" s="5"/>
      <c r="D188" s="5"/>
      <c r="E188" s="6"/>
      <c r="F188" s="33"/>
      <c r="G188" s="33"/>
      <c r="H188" s="33"/>
      <c r="I188" s="33"/>
      <c r="J188" s="6"/>
      <c r="K188" s="6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3.5" customHeight="1">
      <c r="A189" s="6"/>
      <c r="B189" s="5"/>
      <c r="C189" s="5"/>
      <c r="D189" s="5"/>
      <c r="E189" s="6"/>
      <c r="F189" s="33"/>
      <c r="G189" s="33"/>
      <c r="H189" s="33"/>
      <c r="I189" s="33"/>
      <c r="J189" s="6"/>
      <c r="K189" s="6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3.5" customHeight="1">
      <c r="A190" s="6"/>
      <c r="B190" s="5"/>
      <c r="C190" s="5"/>
      <c r="D190" s="5"/>
      <c r="E190" s="6"/>
      <c r="F190" s="33"/>
      <c r="G190" s="33"/>
      <c r="H190" s="33"/>
      <c r="I190" s="33"/>
      <c r="J190" s="6"/>
      <c r="K190" s="6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3.5" customHeight="1">
      <c r="A191" s="6"/>
      <c r="B191" s="5"/>
      <c r="C191" s="5"/>
      <c r="D191" s="5"/>
      <c r="E191" s="6"/>
      <c r="F191" s="33"/>
      <c r="G191" s="33"/>
      <c r="H191" s="33"/>
      <c r="I191" s="33"/>
      <c r="J191" s="6"/>
      <c r="K191" s="6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3.5" customHeight="1">
      <c r="A192" s="6"/>
      <c r="B192" s="5"/>
      <c r="C192" s="5"/>
      <c r="D192" s="5"/>
      <c r="E192" s="6"/>
      <c r="F192" s="33"/>
      <c r="G192" s="33"/>
      <c r="H192" s="33"/>
      <c r="I192" s="33"/>
      <c r="J192" s="6"/>
      <c r="K192" s="6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3.5" customHeight="1">
      <c r="A193" s="6"/>
      <c r="B193" s="5"/>
      <c r="C193" s="5"/>
      <c r="D193" s="5"/>
      <c r="E193" s="6"/>
      <c r="F193" s="33"/>
      <c r="G193" s="33"/>
      <c r="H193" s="33"/>
      <c r="I193" s="33"/>
      <c r="J193" s="6"/>
      <c r="K193" s="6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3.5" customHeight="1">
      <c r="A194" s="6"/>
      <c r="B194" s="5"/>
      <c r="C194" s="5"/>
      <c r="D194" s="5"/>
      <c r="E194" s="6"/>
      <c r="F194" s="33"/>
      <c r="G194" s="33"/>
      <c r="H194" s="33"/>
      <c r="I194" s="33"/>
      <c r="J194" s="6"/>
      <c r="K194" s="6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3.5" customHeight="1">
      <c r="A195" s="6"/>
      <c r="B195" s="5"/>
      <c r="C195" s="5"/>
      <c r="D195" s="5"/>
      <c r="E195" s="6"/>
      <c r="F195" s="33"/>
      <c r="G195" s="33"/>
      <c r="H195" s="33"/>
      <c r="I195" s="33"/>
      <c r="J195" s="6"/>
      <c r="K195" s="6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3.5" customHeight="1">
      <c r="A196" s="6"/>
      <c r="B196" s="5"/>
      <c r="C196" s="5"/>
      <c r="D196" s="5"/>
      <c r="E196" s="6"/>
      <c r="F196" s="33"/>
      <c r="G196" s="33"/>
      <c r="H196" s="33"/>
      <c r="I196" s="33"/>
      <c r="J196" s="6"/>
      <c r="K196" s="6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3.5" customHeight="1">
      <c r="A197" s="6"/>
      <c r="B197" s="5"/>
      <c r="C197" s="5"/>
      <c r="D197" s="5"/>
      <c r="E197" s="6"/>
      <c r="F197" s="33"/>
      <c r="G197" s="33"/>
      <c r="H197" s="33"/>
      <c r="I197" s="33"/>
      <c r="J197" s="6"/>
      <c r="K197" s="6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3.5" customHeight="1">
      <c r="A198" s="6"/>
      <c r="B198" s="5"/>
      <c r="C198" s="5"/>
      <c r="D198" s="5"/>
      <c r="E198" s="6"/>
      <c r="F198" s="33"/>
      <c r="G198" s="33"/>
      <c r="H198" s="33"/>
      <c r="I198" s="33"/>
      <c r="J198" s="6"/>
      <c r="K198" s="6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3.5" customHeight="1">
      <c r="A199" s="6"/>
      <c r="B199" s="5"/>
      <c r="C199" s="5"/>
      <c r="D199" s="5"/>
      <c r="E199" s="6"/>
      <c r="F199" s="33"/>
      <c r="G199" s="33"/>
      <c r="H199" s="33"/>
      <c r="I199" s="33"/>
      <c r="J199" s="6"/>
      <c r="K199" s="6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3.5" customHeight="1">
      <c r="A200" s="6"/>
      <c r="B200" s="5"/>
      <c r="C200" s="5"/>
      <c r="D200" s="5"/>
      <c r="E200" s="6"/>
      <c r="F200" s="33"/>
      <c r="G200" s="33"/>
      <c r="H200" s="33"/>
      <c r="I200" s="33"/>
      <c r="J200" s="6"/>
      <c r="K200" s="6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3.5" customHeight="1">
      <c r="A201" s="6"/>
      <c r="B201" s="5"/>
      <c r="C201" s="5"/>
      <c r="D201" s="5"/>
      <c r="E201" s="6"/>
      <c r="F201" s="33"/>
      <c r="G201" s="33"/>
      <c r="H201" s="33"/>
      <c r="I201" s="33"/>
      <c r="J201" s="6"/>
      <c r="K201" s="6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3.5" customHeight="1">
      <c r="A202" s="6"/>
      <c r="B202" s="5"/>
      <c r="C202" s="5"/>
      <c r="D202" s="5"/>
      <c r="E202" s="6"/>
      <c r="F202" s="33"/>
      <c r="G202" s="33"/>
      <c r="H202" s="33"/>
      <c r="I202" s="33"/>
      <c r="J202" s="6"/>
      <c r="K202" s="6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3.5" customHeight="1">
      <c r="A203" s="6"/>
      <c r="B203" s="5"/>
      <c r="C203" s="5"/>
      <c r="D203" s="5"/>
      <c r="E203" s="6"/>
      <c r="F203" s="33"/>
      <c r="G203" s="33"/>
      <c r="H203" s="33"/>
      <c r="I203" s="33"/>
      <c r="J203" s="6"/>
      <c r="K203" s="6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3.5" customHeight="1">
      <c r="A204" s="6"/>
      <c r="B204" s="5"/>
      <c r="C204" s="5"/>
      <c r="D204" s="5"/>
      <c r="E204" s="6"/>
      <c r="F204" s="33"/>
      <c r="G204" s="33"/>
      <c r="H204" s="33"/>
      <c r="I204" s="33"/>
      <c r="J204" s="6"/>
      <c r="K204" s="6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3.5" customHeight="1">
      <c r="A205" s="6"/>
      <c r="B205" s="5"/>
      <c r="C205" s="5"/>
      <c r="D205" s="5"/>
      <c r="E205" s="6"/>
      <c r="F205" s="33"/>
      <c r="G205" s="33"/>
      <c r="H205" s="33"/>
      <c r="I205" s="33"/>
      <c r="J205" s="6"/>
      <c r="K205" s="6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3.5" customHeight="1">
      <c r="A206" s="6"/>
      <c r="B206" s="5"/>
      <c r="C206" s="5"/>
      <c r="D206" s="5"/>
      <c r="E206" s="6"/>
      <c r="F206" s="33"/>
      <c r="G206" s="33"/>
      <c r="H206" s="33"/>
      <c r="I206" s="33"/>
      <c r="J206" s="6"/>
      <c r="K206" s="6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3.5" customHeight="1">
      <c r="A207" s="6"/>
      <c r="B207" s="5"/>
      <c r="C207" s="5"/>
      <c r="D207" s="5"/>
      <c r="E207" s="6"/>
      <c r="F207" s="33"/>
      <c r="G207" s="33"/>
      <c r="H207" s="33"/>
      <c r="I207" s="33"/>
      <c r="J207" s="6"/>
      <c r="K207" s="6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3.5" customHeight="1">
      <c r="A208" s="6"/>
      <c r="B208" s="5"/>
      <c r="C208" s="5"/>
      <c r="D208" s="5"/>
      <c r="E208" s="6"/>
      <c r="F208" s="33"/>
      <c r="G208" s="33"/>
      <c r="H208" s="33"/>
      <c r="I208" s="33"/>
      <c r="J208" s="6"/>
      <c r="K208" s="6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3.5" customHeight="1">
      <c r="A209" s="6"/>
      <c r="B209" s="5"/>
      <c r="C209" s="5"/>
      <c r="D209" s="5"/>
      <c r="E209" s="6"/>
      <c r="F209" s="33"/>
      <c r="G209" s="33"/>
      <c r="H209" s="33"/>
      <c r="I209" s="33"/>
      <c r="J209" s="6"/>
      <c r="K209" s="6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3.5" customHeight="1">
      <c r="A210" s="6"/>
      <c r="B210" s="5"/>
      <c r="C210" s="5"/>
      <c r="D210" s="5"/>
      <c r="E210" s="6"/>
      <c r="F210" s="33"/>
      <c r="G210" s="33"/>
      <c r="H210" s="33"/>
      <c r="I210" s="33"/>
      <c r="J210" s="6"/>
      <c r="K210" s="6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3.5" customHeight="1">
      <c r="A211" s="6"/>
      <c r="B211" s="5"/>
      <c r="C211" s="5"/>
      <c r="D211" s="5"/>
      <c r="E211" s="6"/>
      <c r="F211" s="33"/>
      <c r="G211" s="33"/>
      <c r="H211" s="33"/>
      <c r="I211" s="33"/>
      <c r="J211" s="6"/>
      <c r="K211" s="6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3.5" customHeight="1">
      <c r="A212" s="6"/>
      <c r="B212" s="5"/>
      <c r="C212" s="5"/>
      <c r="D212" s="5"/>
      <c r="E212" s="6"/>
      <c r="F212" s="33"/>
      <c r="G212" s="33"/>
      <c r="H212" s="33"/>
      <c r="I212" s="33"/>
      <c r="J212" s="6"/>
      <c r="K212" s="6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3.5" customHeight="1">
      <c r="A213" s="6"/>
      <c r="B213" s="5"/>
      <c r="C213" s="5"/>
      <c r="D213" s="5"/>
      <c r="E213" s="6"/>
      <c r="F213" s="33"/>
      <c r="G213" s="33"/>
      <c r="H213" s="33"/>
      <c r="I213" s="33"/>
      <c r="J213" s="6"/>
      <c r="K213" s="6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3.5" customHeight="1">
      <c r="A214" s="6"/>
      <c r="B214" s="5"/>
      <c r="C214" s="5"/>
      <c r="D214" s="5"/>
      <c r="E214" s="6"/>
      <c r="F214" s="33"/>
      <c r="G214" s="33"/>
      <c r="H214" s="33"/>
      <c r="I214" s="33"/>
      <c r="J214" s="6"/>
      <c r="K214" s="6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3.5" customHeight="1">
      <c r="A215" s="6"/>
      <c r="B215" s="5"/>
      <c r="C215" s="5"/>
      <c r="D215" s="5"/>
      <c r="E215" s="6"/>
      <c r="F215" s="33"/>
      <c r="G215" s="33"/>
      <c r="H215" s="33"/>
      <c r="I215" s="33"/>
      <c r="J215" s="6"/>
      <c r="K215" s="6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3.5" customHeight="1">
      <c r="A216" s="6"/>
      <c r="B216" s="5"/>
      <c r="C216" s="5"/>
      <c r="D216" s="5"/>
      <c r="E216" s="6"/>
      <c r="F216" s="33"/>
      <c r="G216" s="33"/>
      <c r="H216" s="33"/>
      <c r="I216" s="33"/>
      <c r="J216" s="6"/>
      <c r="K216" s="6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3.5" customHeight="1">
      <c r="A217" s="6"/>
      <c r="B217" s="5"/>
      <c r="C217" s="5"/>
      <c r="D217" s="5"/>
      <c r="E217" s="6"/>
      <c r="F217" s="33"/>
      <c r="G217" s="33"/>
      <c r="H217" s="33"/>
      <c r="I217" s="33"/>
      <c r="J217" s="6"/>
      <c r="K217" s="6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3.5" customHeight="1">
      <c r="A218" s="6"/>
      <c r="B218" s="5"/>
      <c r="C218" s="5"/>
      <c r="D218" s="5"/>
      <c r="E218" s="6"/>
      <c r="F218" s="33"/>
      <c r="G218" s="33"/>
      <c r="H218" s="33"/>
      <c r="I218" s="33"/>
      <c r="J218" s="6"/>
      <c r="K218" s="6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3.5" customHeight="1">
      <c r="A219" s="6"/>
      <c r="B219" s="5"/>
      <c r="C219" s="5"/>
      <c r="D219" s="5"/>
      <c r="E219" s="6"/>
      <c r="F219" s="33"/>
      <c r="G219" s="33"/>
      <c r="H219" s="33"/>
      <c r="I219" s="33"/>
      <c r="J219" s="6"/>
      <c r="K219" s="6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3.5" customHeight="1">
      <c r="A220" s="6"/>
      <c r="B220" s="5"/>
      <c r="C220" s="5"/>
      <c r="D220" s="5"/>
      <c r="E220" s="6"/>
      <c r="F220" s="33"/>
      <c r="G220" s="33"/>
      <c r="H220" s="33"/>
      <c r="I220" s="33"/>
      <c r="J220" s="6"/>
      <c r="K220" s="6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3.5" customHeight="1">
      <c r="A221" s="6"/>
      <c r="B221" s="5"/>
      <c r="C221" s="5"/>
      <c r="D221" s="5"/>
      <c r="E221" s="6"/>
      <c r="F221" s="33"/>
      <c r="G221" s="33"/>
      <c r="H221" s="33"/>
      <c r="I221" s="33"/>
      <c r="J221" s="6"/>
      <c r="K221" s="6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3.5" customHeight="1">
      <c r="A222" s="6"/>
      <c r="B222" s="5"/>
      <c r="C222" s="5"/>
      <c r="D222" s="5"/>
      <c r="E222" s="6"/>
      <c r="F222" s="33"/>
      <c r="G222" s="33"/>
      <c r="H222" s="33"/>
      <c r="I222" s="33"/>
      <c r="J222" s="6"/>
      <c r="K222" s="6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3.5" customHeight="1">
      <c r="A223" s="6"/>
      <c r="B223" s="5"/>
      <c r="C223" s="5"/>
      <c r="D223" s="5"/>
      <c r="E223" s="6"/>
      <c r="F223" s="33"/>
      <c r="G223" s="33"/>
      <c r="H223" s="33"/>
      <c r="I223" s="33"/>
      <c r="J223" s="6"/>
      <c r="K223" s="6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3.5" customHeight="1">
      <c r="A224" s="6"/>
      <c r="B224" s="5"/>
      <c r="C224" s="5"/>
      <c r="D224" s="5"/>
      <c r="E224" s="6"/>
      <c r="F224" s="33"/>
      <c r="G224" s="33"/>
      <c r="H224" s="33"/>
      <c r="I224" s="33"/>
      <c r="J224" s="6"/>
      <c r="K224" s="6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3.5" customHeight="1">
      <c r="A225" s="6"/>
      <c r="B225" s="5"/>
      <c r="C225" s="5"/>
      <c r="D225" s="5"/>
      <c r="E225" s="6"/>
      <c r="F225" s="33"/>
      <c r="G225" s="33"/>
      <c r="H225" s="33"/>
      <c r="I225" s="33"/>
      <c r="J225" s="6"/>
      <c r="K225" s="6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3.5" customHeight="1">
      <c r="A226" s="6"/>
      <c r="B226" s="5"/>
      <c r="C226" s="5"/>
      <c r="D226" s="5"/>
      <c r="E226" s="6"/>
      <c r="F226" s="33"/>
      <c r="G226" s="33"/>
      <c r="H226" s="33"/>
      <c r="I226" s="33"/>
      <c r="J226" s="6"/>
      <c r="K226" s="6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3.5" customHeight="1">
      <c r="A227" s="6"/>
      <c r="B227" s="5"/>
      <c r="C227" s="5"/>
      <c r="D227" s="5"/>
      <c r="E227" s="6"/>
      <c r="F227" s="33"/>
      <c r="G227" s="33"/>
      <c r="H227" s="33"/>
      <c r="I227" s="33"/>
      <c r="J227" s="6"/>
      <c r="K227" s="6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3.5" customHeight="1">
      <c r="A228" s="6"/>
      <c r="B228" s="5"/>
      <c r="C228" s="5"/>
      <c r="D228" s="5"/>
      <c r="E228" s="6"/>
      <c r="F228" s="33"/>
      <c r="G228" s="33"/>
      <c r="H228" s="33"/>
      <c r="I228" s="33"/>
      <c r="J228" s="6"/>
      <c r="K228" s="6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3.5" customHeight="1">
      <c r="A229" s="6"/>
      <c r="B229" s="5"/>
      <c r="C229" s="5"/>
      <c r="D229" s="5"/>
      <c r="E229" s="6"/>
      <c r="F229" s="33"/>
      <c r="G229" s="33"/>
      <c r="H229" s="33"/>
      <c r="I229" s="33"/>
      <c r="J229" s="6"/>
      <c r="K229" s="6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3.5" customHeight="1">
      <c r="A230" s="6"/>
      <c r="B230" s="5"/>
      <c r="C230" s="5"/>
      <c r="D230" s="5"/>
      <c r="E230" s="6"/>
      <c r="F230" s="33"/>
      <c r="G230" s="33"/>
      <c r="H230" s="33"/>
      <c r="I230" s="33"/>
      <c r="J230" s="6"/>
      <c r="K230" s="6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3.5" customHeight="1">
      <c r="A231" s="6"/>
      <c r="B231" s="5"/>
      <c r="C231" s="5"/>
      <c r="D231" s="5"/>
      <c r="E231" s="6"/>
      <c r="F231" s="33"/>
      <c r="G231" s="33"/>
      <c r="H231" s="33"/>
      <c r="I231" s="33"/>
      <c r="J231" s="6"/>
      <c r="K231" s="6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3.5" customHeight="1">
      <c r="A232" s="6"/>
      <c r="B232" s="5"/>
      <c r="C232" s="5"/>
      <c r="D232" s="5"/>
      <c r="E232" s="6"/>
      <c r="F232" s="33"/>
      <c r="G232" s="33"/>
      <c r="H232" s="33"/>
      <c r="I232" s="33"/>
      <c r="J232" s="6"/>
      <c r="K232" s="6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3.5" customHeight="1">
      <c r="A233" s="6"/>
      <c r="B233" s="5"/>
      <c r="C233" s="5"/>
      <c r="D233" s="5"/>
      <c r="E233" s="6"/>
      <c r="F233" s="33"/>
      <c r="G233" s="33"/>
      <c r="H233" s="33"/>
      <c r="I233" s="33"/>
      <c r="J233" s="6"/>
      <c r="K233" s="6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3.5" customHeight="1">
      <c r="A234" s="6"/>
      <c r="B234" s="5"/>
      <c r="C234" s="5"/>
      <c r="D234" s="5"/>
      <c r="E234" s="6"/>
      <c r="F234" s="33"/>
      <c r="G234" s="33"/>
      <c r="H234" s="33"/>
      <c r="I234" s="33"/>
      <c r="J234" s="6"/>
      <c r="K234" s="6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3.5" customHeight="1">
      <c r="A235" s="6"/>
      <c r="B235" s="5"/>
      <c r="C235" s="5"/>
      <c r="D235" s="5"/>
      <c r="E235" s="6"/>
      <c r="F235" s="33"/>
      <c r="G235" s="33"/>
      <c r="H235" s="33"/>
      <c r="I235" s="33"/>
      <c r="J235" s="6"/>
      <c r="K235" s="6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3.5" customHeight="1">
      <c r="A236" s="6"/>
      <c r="B236" s="5"/>
      <c r="C236" s="5"/>
      <c r="D236" s="5"/>
      <c r="E236" s="6"/>
      <c r="F236" s="33"/>
      <c r="G236" s="33"/>
      <c r="H236" s="33"/>
      <c r="I236" s="33"/>
      <c r="J236" s="6"/>
      <c r="K236" s="6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3.5" customHeight="1">
      <c r="A237" s="6"/>
      <c r="B237" s="5"/>
      <c r="C237" s="5"/>
      <c r="D237" s="5"/>
      <c r="E237" s="6"/>
      <c r="F237" s="33"/>
      <c r="G237" s="33"/>
      <c r="H237" s="33"/>
      <c r="I237" s="33"/>
      <c r="J237" s="6"/>
      <c r="K237" s="6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3.5" customHeight="1">
      <c r="A238" s="6"/>
      <c r="B238" s="5"/>
      <c r="C238" s="5"/>
      <c r="D238" s="5"/>
      <c r="E238" s="6"/>
      <c r="F238" s="33"/>
      <c r="G238" s="33"/>
      <c r="H238" s="33"/>
      <c r="I238" s="33"/>
      <c r="J238" s="6"/>
      <c r="K238" s="6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3.5" customHeight="1">
      <c r="A239" s="6"/>
      <c r="B239" s="5"/>
      <c r="C239" s="5"/>
      <c r="D239" s="5"/>
      <c r="E239" s="6"/>
      <c r="F239" s="33"/>
      <c r="G239" s="33"/>
      <c r="H239" s="33"/>
      <c r="I239" s="33"/>
      <c r="J239" s="6"/>
      <c r="K239" s="6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3.5" customHeight="1">
      <c r="A240" s="6"/>
      <c r="B240" s="5"/>
      <c r="C240" s="5"/>
      <c r="D240" s="5"/>
      <c r="E240" s="6"/>
      <c r="F240" s="33"/>
      <c r="G240" s="33"/>
      <c r="H240" s="33"/>
      <c r="I240" s="33"/>
      <c r="J240" s="6"/>
      <c r="K240" s="6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3.5" customHeight="1">
      <c r="A241" s="6"/>
      <c r="B241" s="5"/>
      <c r="C241" s="5"/>
      <c r="D241" s="5"/>
      <c r="E241" s="6"/>
      <c r="F241" s="33"/>
      <c r="G241" s="33"/>
      <c r="H241" s="33"/>
      <c r="I241" s="33"/>
      <c r="J241" s="6"/>
      <c r="K241" s="6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3.5" customHeight="1">
      <c r="A242" s="6"/>
      <c r="B242" s="5"/>
      <c r="C242" s="5"/>
      <c r="D242" s="5"/>
      <c r="E242" s="6"/>
      <c r="F242" s="33"/>
      <c r="G242" s="33"/>
      <c r="H242" s="33"/>
      <c r="I242" s="33"/>
      <c r="J242" s="6"/>
      <c r="K242" s="6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3.5" customHeight="1">
      <c r="A243" s="6"/>
      <c r="B243" s="5"/>
      <c r="C243" s="5"/>
      <c r="D243" s="5"/>
      <c r="E243" s="6"/>
      <c r="F243" s="33"/>
      <c r="G243" s="33"/>
      <c r="H243" s="33"/>
      <c r="I243" s="33"/>
      <c r="J243" s="6"/>
      <c r="K243" s="6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3.5" customHeight="1">
      <c r="A244" s="6"/>
      <c r="B244" s="5"/>
      <c r="C244" s="5"/>
      <c r="D244" s="5"/>
      <c r="E244" s="6"/>
      <c r="F244" s="33"/>
      <c r="G244" s="33"/>
      <c r="H244" s="33"/>
      <c r="I244" s="33"/>
      <c r="J244" s="6"/>
      <c r="K244" s="6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3.5" customHeight="1">
      <c r="A245" s="6"/>
      <c r="B245" s="5"/>
      <c r="C245" s="5"/>
      <c r="D245" s="5"/>
      <c r="E245" s="6"/>
      <c r="F245" s="33"/>
      <c r="G245" s="33"/>
      <c r="H245" s="33"/>
      <c r="I245" s="33"/>
      <c r="J245" s="6"/>
      <c r="K245" s="6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3.5" customHeight="1">
      <c r="A246" s="6"/>
      <c r="B246" s="5"/>
      <c r="C246" s="5"/>
      <c r="D246" s="5"/>
      <c r="E246" s="6"/>
      <c r="F246" s="33"/>
      <c r="G246" s="33"/>
      <c r="H246" s="33"/>
      <c r="I246" s="33"/>
      <c r="J246" s="6"/>
      <c r="K246" s="6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3.5" customHeight="1">
      <c r="A247" s="6"/>
      <c r="B247" s="5"/>
      <c r="C247" s="5"/>
      <c r="D247" s="5"/>
      <c r="E247" s="6"/>
      <c r="F247" s="33"/>
      <c r="G247" s="33"/>
      <c r="H247" s="33"/>
      <c r="I247" s="33"/>
      <c r="J247" s="6"/>
      <c r="K247" s="6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3.5" customHeight="1">
      <c r="A248" s="6"/>
      <c r="B248" s="5"/>
      <c r="C248" s="5"/>
      <c r="D248" s="5"/>
      <c r="E248" s="6"/>
      <c r="F248" s="33"/>
      <c r="G248" s="33"/>
      <c r="H248" s="33"/>
      <c r="I248" s="33"/>
      <c r="J248" s="6"/>
      <c r="K248" s="6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3.5" customHeight="1">
      <c r="A249" s="6"/>
      <c r="B249" s="5"/>
      <c r="C249" s="5"/>
      <c r="D249" s="5"/>
      <c r="E249" s="6"/>
      <c r="F249" s="33"/>
      <c r="G249" s="33"/>
      <c r="H249" s="33"/>
      <c r="I249" s="33"/>
      <c r="J249" s="6"/>
      <c r="K249" s="6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3.5" customHeight="1">
      <c r="A250" s="6"/>
      <c r="B250" s="5"/>
      <c r="C250" s="5"/>
      <c r="D250" s="5"/>
      <c r="E250" s="6"/>
      <c r="F250" s="33"/>
      <c r="G250" s="33"/>
      <c r="H250" s="33"/>
      <c r="I250" s="33"/>
      <c r="J250" s="6"/>
      <c r="K250" s="6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3.5" customHeight="1">
      <c r="A251" s="6"/>
      <c r="B251" s="5"/>
      <c r="C251" s="5"/>
      <c r="D251" s="5"/>
      <c r="E251" s="6"/>
      <c r="F251" s="33"/>
      <c r="G251" s="33"/>
      <c r="H251" s="33"/>
      <c r="I251" s="33"/>
      <c r="J251" s="6"/>
      <c r="K251" s="6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3.5" customHeight="1">
      <c r="A252" s="6"/>
      <c r="B252" s="5"/>
      <c r="C252" s="5"/>
      <c r="D252" s="5"/>
      <c r="E252" s="6"/>
      <c r="F252" s="33"/>
      <c r="G252" s="33"/>
      <c r="H252" s="33"/>
      <c r="I252" s="33"/>
      <c r="J252" s="6"/>
      <c r="K252" s="6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3.5" customHeight="1">
      <c r="A253" s="6"/>
      <c r="B253" s="5"/>
      <c r="C253" s="5"/>
      <c r="D253" s="5"/>
      <c r="E253" s="6"/>
      <c r="F253" s="33"/>
      <c r="G253" s="33"/>
      <c r="H253" s="33"/>
      <c r="I253" s="33"/>
      <c r="J253" s="6"/>
      <c r="K253" s="6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3.5" customHeight="1">
      <c r="A254" s="6"/>
      <c r="B254" s="5"/>
      <c r="C254" s="5"/>
      <c r="D254" s="5"/>
      <c r="E254" s="6"/>
      <c r="F254" s="33"/>
      <c r="G254" s="33"/>
      <c r="H254" s="33"/>
      <c r="I254" s="33"/>
      <c r="J254" s="6"/>
      <c r="K254" s="6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3.5" customHeight="1">
      <c r="A255" s="6"/>
      <c r="B255" s="5"/>
      <c r="C255" s="5"/>
      <c r="D255" s="5"/>
      <c r="E255" s="6"/>
      <c r="F255" s="33"/>
      <c r="G255" s="33"/>
      <c r="H255" s="33"/>
      <c r="I255" s="33"/>
      <c r="J255" s="6"/>
      <c r="K255" s="6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3.5" customHeight="1">
      <c r="A256" s="6"/>
      <c r="B256" s="5"/>
      <c r="C256" s="5"/>
      <c r="D256" s="5"/>
      <c r="E256" s="6"/>
      <c r="F256" s="33"/>
      <c r="G256" s="33"/>
      <c r="H256" s="33"/>
      <c r="I256" s="33"/>
      <c r="J256" s="6"/>
      <c r="K256" s="6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3.5" customHeight="1">
      <c r="A257" s="6"/>
      <c r="B257" s="5"/>
      <c r="C257" s="5"/>
      <c r="D257" s="5"/>
      <c r="E257" s="6"/>
      <c r="F257" s="33"/>
      <c r="G257" s="33"/>
      <c r="H257" s="33"/>
      <c r="I257" s="33"/>
      <c r="J257" s="6"/>
      <c r="K257" s="6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3.5" customHeight="1">
      <c r="A258" s="6"/>
      <c r="B258" s="5"/>
      <c r="C258" s="5"/>
      <c r="D258" s="5"/>
      <c r="E258" s="6"/>
      <c r="F258" s="33"/>
      <c r="G258" s="33"/>
      <c r="H258" s="33"/>
      <c r="I258" s="33"/>
      <c r="J258" s="6"/>
      <c r="K258" s="6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3.5" customHeight="1">
      <c r="A259" s="6"/>
      <c r="B259" s="5"/>
      <c r="C259" s="5"/>
      <c r="D259" s="5"/>
      <c r="E259" s="6"/>
      <c r="F259" s="33"/>
      <c r="G259" s="33"/>
      <c r="H259" s="33"/>
      <c r="I259" s="33"/>
      <c r="J259" s="6"/>
      <c r="K259" s="6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3.5" customHeight="1">
      <c r="A260" s="6"/>
      <c r="B260" s="5"/>
      <c r="C260" s="5"/>
      <c r="D260" s="5"/>
      <c r="E260" s="6"/>
      <c r="F260" s="33"/>
      <c r="G260" s="33"/>
      <c r="H260" s="33"/>
      <c r="I260" s="33"/>
      <c r="J260" s="6"/>
      <c r="K260" s="6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3.5" customHeight="1">
      <c r="A261" s="6"/>
      <c r="B261" s="5"/>
      <c r="C261" s="5"/>
      <c r="D261" s="5"/>
      <c r="E261" s="6"/>
      <c r="F261" s="33"/>
      <c r="G261" s="33"/>
      <c r="H261" s="33"/>
      <c r="I261" s="33"/>
      <c r="J261" s="6"/>
      <c r="K261" s="6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3.5" customHeight="1">
      <c r="A262" s="6"/>
      <c r="B262" s="5"/>
      <c r="C262" s="5"/>
      <c r="D262" s="5"/>
      <c r="E262" s="6"/>
      <c r="F262" s="33"/>
      <c r="G262" s="33"/>
      <c r="H262" s="33"/>
      <c r="I262" s="33"/>
      <c r="J262" s="6"/>
      <c r="K262" s="6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3.5" customHeight="1">
      <c r="A263" s="6"/>
      <c r="B263" s="5"/>
      <c r="C263" s="5"/>
      <c r="D263" s="5"/>
      <c r="E263" s="6"/>
      <c r="F263" s="33"/>
      <c r="G263" s="33"/>
      <c r="H263" s="33"/>
      <c r="I263" s="33"/>
      <c r="J263" s="6"/>
      <c r="K263" s="6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3.5" customHeight="1">
      <c r="A264" s="6"/>
      <c r="B264" s="5"/>
      <c r="C264" s="5"/>
      <c r="D264" s="5"/>
      <c r="E264" s="6"/>
      <c r="F264" s="33"/>
      <c r="G264" s="33"/>
      <c r="H264" s="33"/>
      <c r="I264" s="33"/>
      <c r="J264" s="6"/>
      <c r="K264" s="6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3.5" customHeight="1">
      <c r="A265" s="6"/>
      <c r="B265" s="5"/>
      <c r="C265" s="5"/>
      <c r="D265" s="5"/>
      <c r="E265" s="6"/>
      <c r="F265" s="33"/>
      <c r="G265" s="33"/>
      <c r="H265" s="33"/>
      <c r="I265" s="33"/>
      <c r="J265" s="6"/>
      <c r="K265" s="6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3.5" customHeight="1">
      <c r="A266" s="6"/>
      <c r="B266" s="5"/>
      <c r="C266" s="5"/>
      <c r="D266" s="5"/>
      <c r="E266" s="6"/>
      <c r="F266" s="33"/>
      <c r="G266" s="33"/>
      <c r="H266" s="33"/>
      <c r="I266" s="33"/>
      <c r="J266" s="6"/>
      <c r="K266" s="6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3.5" customHeight="1">
      <c r="A267" s="6"/>
      <c r="B267" s="5"/>
      <c r="C267" s="5"/>
      <c r="D267" s="5"/>
      <c r="E267" s="6"/>
      <c r="F267" s="33"/>
      <c r="G267" s="33"/>
      <c r="H267" s="33"/>
      <c r="I267" s="33"/>
      <c r="J267" s="6"/>
      <c r="K267" s="6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3.5" customHeight="1">
      <c r="A268" s="6"/>
      <c r="B268" s="5"/>
      <c r="C268" s="5"/>
      <c r="D268" s="5"/>
      <c r="E268" s="6"/>
      <c r="F268" s="33"/>
      <c r="G268" s="33"/>
      <c r="H268" s="33"/>
      <c r="I268" s="33"/>
      <c r="J268" s="6"/>
      <c r="K268" s="6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3.5" customHeight="1">
      <c r="A269" s="6"/>
      <c r="B269" s="5"/>
      <c r="C269" s="5"/>
      <c r="D269" s="5"/>
      <c r="E269" s="6"/>
      <c r="F269" s="33"/>
      <c r="G269" s="33"/>
      <c r="H269" s="33"/>
      <c r="I269" s="33"/>
      <c r="J269" s="6"/>
      <c r="K269" s="6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3.5" customHeight="1"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3.5" customHeight="1"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3.5" customHeight="1"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3:25" ht="13.5" customHeight="1"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3:25" ht="13.5" customHeight="1"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3:25" ht="13.5" customHeight="1"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3:25" ht="13.5" customHeight="1"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3:25" ht="13.5" customHeight="1"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3:25" ht="13.5" customHeight="1"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3:25" ht="13.5" customHeight="1"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3:25" ht="13.5" customHeight="1"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3:25" ht="13.5" customHeight="1"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3:25" ht="13.5" customHeight="1"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3:25" ht="13.5" customHeight="1"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3:25" ht="13.5" customHeight="1"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3:25" ht="13.5" customHeight="1"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3:25" ht="13.5" customHeight="1"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3:25" ht="13.5" customHeight="1"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3:25" ht="13.5" customHeight="1"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3:25" ht="13.5" customHeight="1"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3:25" ht="13.5" customHeight="1"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3:25" ht="13.5" customHeight="1"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3:25" ht="13.5" customHeight="1"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3:25" ht="13.5" customHeight="1"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3:25" ht="13.5" customHeight="1"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3:25" ht="13.5" customHeight="1"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3:25" ht="13.5" customHeight="1"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3:25" ht="13.5" customHeight="1"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3:25" ht="13.5" customHeight="1"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3:25" ht="13.5" customHeight="1"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3:25" ht="13.5" customHeight="1"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3:25" ht="13.5" customHeight="1"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3:25" ht="13.5" customHeight="1"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3:25" ht="13.5" customHeight="1"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3:25" ht="13.5" customHeight="1"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3:25" ht="13.5" customHeight="1"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3:25" ht="13.5" customHeight="1"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3:25" ht="13.5" customHeight="1"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3:25" ht="13.5" customHeight="1"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3:25" ht="13.5" customHeight="1"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3:25" ht="13.5" customHeight="1"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3:25" ht="13.5" customHeight="1"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3:25" ht="13.5" customHeight="1"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3:25" ht="13.5" customHeight="1"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3:25" ht="13.5" customHeight="1"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3:25" ht="13.5" customHeight="1"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3:25" ht="13.5" customHeight="1"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3:25" ht="13.5" customHeight="1"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3:25" ht="13.5" customHeight="1"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3:25" ht="13.5" customHeight="1"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3:25" ht="13.5" customHeight="1"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3:25" ht="13.5" customHeight="1"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3:25" ht="13.5" customHeight="1"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3:25" ht="13.5" customHeight="1"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3:25" ht="13.5" customHeight="1"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3:25" ht="13.5" customHeight="1"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3:25" ht="13.5" customHeight="1"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3:25" ht="13.5" customHeight="1"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3:25" ht="13.5" customHeight="1"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3:25" ht="13.5" customHeight="1"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3:25" ht="13.5" customHeight="1"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3:25" ht="13.5" customHeight="1"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3:25" ht="13.5" customHeight="1"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3:25" ht="13.5" customHeight="1"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3:25" ht="13.5" customHeight="1"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3:25" ht="13.5" customHeight="1"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3:25" ht="13.5" customHeight="1"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3:25" ht="13.5" customHeight="1"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3:25" ht="13.5" customHeight="1"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3:25" ht="13.5" customHeight="1"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3:25" ht="13.5" customHeight="1"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3:25" ht="13.5" customHeight="1"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3:25" ht="13.5" customHeight="1"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3:25" ht="13.5" customHeight="1"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3:25" ht="13.5" customHeight="1"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3:25" ht="13.5" customHeight="1"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3:25" ht="13.5" customHeight="1"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3:25" ht="13.5" customHeight="1"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3:25" ht="13.5" customHeight="1"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3:25" ht="13.5" customHeight="1"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3:25" ht="13.5" customHeight="1"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3:25" ht="13.5" customHeight="1"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3:25" ht="13.5" customHeight="1"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3:25" ht="13.5" customHeight="1"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3:25" ht="13.5" customHeight="1"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3:25" ht="13.5" customHeight="1"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3:25" ht="13.5" customHeight="1"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3:25" ht="13.5" customHeight="1"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3:25" ht="13.5" customHeight="1"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3:25" ht="13.5" customHeight="1"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3:25" ht="13.5" customHeight="1"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3:25" ht="13.5" customHeight="1"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3:25" ht="13.5" customHeight="1"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3:25" ht="13.5" customHeight="1"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3:25" ht="13.5" customHeight="1"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3:25" ht="13.5" customHeight="1"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3:25" ht="13.5" customHeight="1"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3:25" ht="13.5" customHeight="1"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3:25" ht="13.5" customHeight="1"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3:25" ht="13.5" customHeight="1"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3:25" ht="13.5" customHeight="1"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3:25" ht="13.5" customHeight="1"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3:25" ht="13.5" customHeight="1"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3:25" ht="13.5" customHeight="1"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3:25" ht="13.5" customHeight="1"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3:25" ht="13.5" customHeight="1"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3:25" ht="13.5" customHeight="1"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3:25" ht="13.5" customHeight="1"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3:25" ht="13.5" customHeight="1"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3:25" ht="13.5" customHeight="1"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3:25" ht="13.5" customHeight="1"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3:25" ht="13.5" customHeight="1"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3:25" ht="13.5" customHeight="1"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3:25" ht="13.5" customHeight="1"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3:25" ht="13.5" customHeight="1"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3:25" ht="13.5" customHeight="1"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3:25" ht="13.5" customHeight="1"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3:25" ht="13.5" customHeight="1"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3:25" ht="13.5" customHeight="1"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3:25" ht="13.5" customHeight="1"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3:25" ht="13.5" customHeight="1"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3:25" ht="13.5" customHeight="1"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3:25" ht="13.5" customHeight="1"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3:25" ht="13.5" customHeight="1"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3:25" ht="13.5" customHeight="1"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3:25" ht="13.5" customHeight="1"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3:25" ht="13.5" customHeight="1"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3:25" ht="13.5" customHeight="1"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3:25" ht="13.5" customHeight="1"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3:25" ht="13.5" customHeight="1"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3:25" ht="13.5" customHeight="1"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3:25" ht="13.5" customHeight="1"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3:25" ht="13.5" customHeight="1"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3:25" ht="13.5" customHeight="1"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3:25" ht="13.5" customHeight="1"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3:25" ht="13.5" customHeight="1"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3:25" ht="13.5" customHeight="1"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3:25" ht="13.5" customHeight="1"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3:25" ht="13.5" customHeight="1"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3:25" ht="13.5" customHeight="1"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3:25" ht="13.5" customHeight="1"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3:25" ht="13.5" customHeight="1"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3:25" ht="13.5" customHeight="1"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3:25" ht="13.5" customHeight="1"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3:25" ht="13.5" customHeight="1"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3:25" ht="13.5" customHeight="1"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3:25" ht="13.5" customHeight="1"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3:25" ht="13.5" customHeight="1"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3:25" ht="13.5" customHeight="1"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3:25" ht="13.5" customHeight="1"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3:25" ht="13.5" customHeight="1"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3:25" ht="13.5" customHeight="1"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3:25" ht="13.5" customHeight="1"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3:25" ht="13.5" customHeight="1"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3:25" ht="13.5" customHeight="1"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3:25" ht="13.5" customHeight="1"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3:25" ht="13.5" customHeight="1"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3:25" ht="13.5" customHeight="1"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3:25" ht="13.5" customHeight="1"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3:25" ht="13.5" customHeight="1"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3:25" ht="13.5" customHeight="1"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3:25" ht="13.5" customHeight="1"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3:25" ht="13.5" customHeight="1"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3:25" ht="13.5" customHeight="1"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3:25" ht="13.5" customHeight="1"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3:25" ht="13.5" customHeight="1"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3:25" ht="13.5" customHeight="1"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3:25" ht="13.5" customHeight="1"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3:25" ht="13.5" customHeight="1"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3:25" ht="13.5" customHeight="1"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3:25" ht="13.5" customHeight="1"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3:25" ht="13.5" customHeight="1"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3:25" ht="13.5" customHeight="1"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3:25" ht="13.5" customHeight="1"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3:25" ht="13.5" customHeight="1"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3:25" ht="13.5" customHeight="1"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3:25" ht="13.5" customHeight="1"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3:25" ht="13.5" customHeight="1"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3:25" ht="13.5" customHeight="1"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3:25" ht="13.5" customHeight="1"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3:25" ht="13.5" customHeight="1"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3:25" ht="13.5" customHeight="1"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3:25" ht="13.5" customHeight="1"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3:25" ht="13.5" customHeight="1"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3:25" ht="13.5" customHeight="1"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3:25" ht="13.5" customHeight="1"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3:25" ht="13.5" customHeight="1"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3:25" ht="13.5" customHeight="1"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3:25" ht="13.5" customHeight="1"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3:25" ht="13.5" customHeight="1"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3:25" ht="13.5" customHeight="1"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3:25" ht="13.5" customHeight="1"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3:25" ht="13.5" customHeight="1"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3:25" ht="13.5" customHeight="1"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3:25" ht="13.5" customHeight="1"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3:25" ht="13.5" customHeight="1"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3:25" ht="13.5" customHeight="1"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3:25" ht="13.5" customHeight="1"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3:25" ht="13.5" customHeight="1"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3:25" ht="13.5" customHeight="1"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3:25" ht="13.5" customHeight="1"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3:25" ht="13.5" customHeight="1"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3:25" ht="13.5" customHeight="1"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3:25" ht="13.5" customHeight="1"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3:25" ht="13.5" customHeight="1"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3:25" ht="13.5" customHeight="1"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3:25" ht="13.5" customHeight="1"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3:25" ht="13.5" customHeight="1"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3:25" ht="13.5" customHeight="1"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3:25" ht="13.5" customHeight="1"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3:25" ht="13.5" customHeight="1"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3:25" ht="13.5" customHeight="1"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3:25" ht="13.5" customHeight="1"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3:25" ht="13.5" customHeight="1"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3:25" ht="13.5" customHeight="1"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3:25" ht="13.5" customHeight="1"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3:25" ht="13.5" customHeight="1"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3:25" ht="13.5" customHeight="1"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3:25" ht="13.5" customHeight="1"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3:25" ht="13.5" customHeight="1"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3:25" ht="13.5" customHeight="1"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3:25" ht="13.5" customHeight="1"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3:25" ht="13.5" customHeight="1"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3:25" ht="13.5" customHeight="1"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3:25" ht="13.5" customHeight="1"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3:25" ht="13.5" customHeight="1"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3:25" ht="13.5" customHeight="1"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3:25" ht="13.5" customHeight="1"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3:25" ht="13.5" customHeight="1"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3:25" ht="13.5" customHeight="1"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3:25" ht="13.5" customHeight="1"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3:25" ht="13.5" customHeight="1"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3:25" ht="13.5" customHeight="1"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3:25" ht="13.5" customHeight="1"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3:25" ht="13.5" customHeight="1"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3:25" ht="13.5" customHeight="1"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3:25" ht="13.5" customHeight="1"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3:25" ht="13.5" customHeight="1"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3:25" ht="13.5" customHeight="1"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3:25" ht="13.5" customHeight="1"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3:25" ht="13.5" customHeight="1"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3:25" ht="13.5" customHeight="1"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3:25" ht="13.5" customHeight="1"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3:25" ht="13.5" customHeight="1"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3:25" ht="13.5" customHeight="1"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3:25" ht="13.5" customHeight="1"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3:25" ht="13.5" customHeight="1"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3:25" ht="13.5" customHeight="1"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3:25" ht="13.5" customHeight="1"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3:25" ht="13.5" customHeight="1"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3:25" ht="13.5" customHeight="1"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3:25" ht="13.5" customHeight="1"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3:25" ht="13.5" customHeight="1"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3:25" ht="13.5" customHeight="1"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3:25" ht="13.5" customHeight="1"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3:25" ht="13.5" customHeight="1"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3:25" ht="13.5" customHeight="1"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3:25" ht="13.5" customHeight="1"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3:25" ht="13.5" customHeight="1"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3:25" ht="13.5" customHeight="1"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3:25" ht="13.5" customHeight="1"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3:25" ht="13.5" customHeight="1"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3:25" ht="13.5" customHeight="1"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3:25" ht="13.5" customHeight="1"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3:25" ht="13.5" customHeight="1"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3:25" ht="13.5" customHeight="1"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3:25" ht="13.5" customHeight="1"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3:25" ht="13.5" customHeight="1"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3:25" ht="13.5" customHeight="1"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3:25" ht="13.5" customHeight="1"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3:25" ht="13.5" customHeight="1"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3:25" ht="13.5" customHeight="1"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3:25" ht="13.5" customHeight="1"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3:25" ht="13.5" customHeight="1"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3:25" ht="13.5" customHeight="1"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3:25" ht="13.5" customHeight="1"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3:25" ht="13.5" customHeight="1"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3:25" ht="13.5" customHeight="1"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3:25" ht="13.5" customHeight="1"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3:25" ht="13.5" customHeight="1"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3:25" ht="13.5" customHeight="1"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3:25" ht="13.5" customHeight="1"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3:25" ht="13.5" customHeight="1"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3:25" ht="13.5" customHeight="1"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3:25" ht="13.5" customHeight="1"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3:25" ht="13.5" customHeight="1"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3:25" ht="13.5" customHeight="1"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3:25" ht="13.5" customHeight="1"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3:25" ht="13.5" customHeight="1"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3:25" ht="13.5" customHeight="1"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3:25" ht="13.5" customHeight="1"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3:25" ht="13.5" customHeight="1"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3:25" ht="13.5" customHeight="1"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3:25" ht="13.5" customHeight="1"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3:25" ht="13.5" customHeight="1"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3:25" ht="13.5" customHeight="1"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3:25" ht="13.5" customHeight="1"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3:25" ht="13.5" customHeight="1"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3:25" ht="13.5" customHeight="1"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3:25" ht="13.5" customHeight="1"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3:25" ht="13.5" customHeight="1"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3:25" ht="13.5" customHeight="1"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3:25" ht="13.5" customHeight="1"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3:25" ht="13.5" customHeight="1"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3:25" ht="13.5" customHeight="1"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3:25" ht="13.5" customHeight="1"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3:25" ht="13.5" customHeight="1"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3:25" ht="13.5" customHeight="1"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3:25" ht="13.5" customHeight="1"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3:25" ht="13.5" customHeight="1"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3:25" ht="13.5" customHeight="1"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3:25" ht="13.5" customHeight="1"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3:25" ht="13.5" customHeight="1"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3:25" ht="13.5" customHeight="1"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3:25" ht="13.5" customHeight="1"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3:25" ht="13.5" customHeight="1"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3:25" ht="13.5" customHeight="1"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3:25" ht="13.5" customHeight="1"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3:25" ht="13.5" customHeight="1"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3:25" ht="13.5" customHeight="1"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3:25" ht="13.5" customHeight="1"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3:25" ht="13.5" customHeight="1"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3:25" ht="13.5" customHeight="1"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3:25" ht="13.5" customHeight="1"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3:25" ht="13.5" customHeight="1"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3:25" ht="13.5" customHeight="1"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3:25" ht="13.5" customHeight="1"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3:25" ht="13.5" customHeight="1"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3:25" ht="13.5" customHeight="1"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3:25" ht="13.5" customHeight="1"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3:25" ht="13.5" customHeight="1"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3:25" ht="13.5" customHeight="1"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3:25" ht="13.5" customHeight="1"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3:25" ht="13.5" customHeight="1"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3:25" ht="13.5" customHeight="1"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3:25" ht="13.5" customHeight="1"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3:25" ht="13.5" customHeight="1"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3:25" ht="13.5" customHeight="1"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3:25" ht="13.5" customHeight="1"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3:25" ht="13.5" customHeight="1"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3:25" ht="13.5" customHeight="1"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3:25" ht="13.5" customHeight="1"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3:25" ht="13.5" customHeight="1"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3:25" ht="13.5" customHeight="1"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3:25" ht="13.5" customHeight="1"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3:25" ht="13.5" customHeight="1"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3:25" ht="13.5" customHeight="1"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3:25" ht="13.5" customHeight="1"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3:25" ht="13.5" customHeight="1"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3:25" ht="13.5" customHeight="1"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3:25" ht="13.5" customHeight="1"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3:25" ht="13.5" customHeight="1"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3:25" ht="13.5" customHeight="1"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3:25" ht="13.5" customHeight="1"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3:25" ht="13.5" customHeight="1"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3:25" ht="13.5" customHeight="1"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3:25" ht="13.5" customHeight="1"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3:25" ht="13.5" customHeight="1"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3:25" ht="13.5" customHeight="1"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3:25" ht="13.5" customHeight="1"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3:25" ht="13.5" customHeight="1"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3:25" ht="13.5" customHeight="1"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3:25" ht="13.5" customHeight="1"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3:25" ht="13.5" customHeight="1"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3:25" ht="13.5" customHeight="1"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3:25" ht="13.5" customHeight="1"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3:25" ht="13.5" customHeight="1"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3:25" ht="13.5" customHeight="1"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3:25" ht="13.5" customHeight="1"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3:25" ht="13.5" customHeight="1"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3:25" ht="13.5" customHeight="1"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3:25" ht="13.5" customHeight="1"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3:25" ht="13.5" customHeight="1"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3:25" ht="13.5" customHeight="1"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3:25" ht="13.5" customHeight="1"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3:25" ht="13.5" customHeight="1"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3:25" ht="13.5" customHeight="1"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3:25" ht="13.5" customHeight="1"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3:25" ht="13.5" customHeight="1"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3:25" ht="13.5" customHeight="1"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3:25" ht="13.5" customHeight="1"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3:25" ht="13.5" customHeight="1"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3:25" ht="13.5" customHeight="1"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3:25" ht="13.5" customHeight="1"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3:25" ht="13.5" customHeight="1"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3:25" ht="13.5" customHeight="1"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3:25" ht="13.5" customHeight="1"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3:25" ht="13.5" customHeight="1"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3:25" ht="13.5" customHeight="1"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3:25" ht="13.5" customHeight="1"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3:25" ht="13.5" customHeight="1"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3:25" ht="13.5" customHeight="1"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3:25" ht="13.5" customHeight="1"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3:25" ht="13.5" customHeight="1"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3:25" ht="13.5" customHeight="1"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3:25" ht="13.5" customHeight="1"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3:25" ht="13.5" customHeight="1"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3:25" ht="13.5" customHeight="1"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3:25" ht="13.5" customHeight="1"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3:25" ht="13.5" customHeight="1"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3:25" ht="13.5" customHeight="1"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3:25" ht="13.5" customHeight="1"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3:25" ht="13.5" customHeight="1"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3:25" ht="13.5" customHeight="1"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3:25" ht="13.5" customHeight="1"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3:25" ht="13.5" customHeight="1"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3:25" ht="13.5" customHeight="1"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3:25" ht="13.5" customHeight="1"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3:25" ht="13.5" customHeight="1"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3:25" ht="13.5" customHeight="1"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3:25" ht="13.5" customHeight="1"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3:25" ht="13.5" customHeight="1"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3:25" ht="13.5" customHeight="1"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3:25" ht="13.5" customHeight="1"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3:25" ht="13.5" customHeight="1"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3:25" ht="13.5" customHeight="1"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3:25" ht="13.5" customHeight="1"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3:25" ht="13.5" customHeight="1"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3:25" ht="13.5" customHeight="1"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3:25" ht="13.5" customHeight="1"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3:25" ht="13.5" customHeight="1"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3:25" ht="13.5" customHeight="1"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3:25" ht="13.5" customHeight="1"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3:25" ht="13.5" customHeight="1"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3:25" ht="13.5" customHeight="1"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3:25" ht="13.5" customHeight="1"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3:25" ht="13.5" customHeight="1"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3:25" ht="13.5" customHeight="1"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3:25" ht="13.5" customHeight="1"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3:25" ht="13.5" customHeight="1"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3:25" ht="13.5" customHeight="1"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3:25" ht="13.5" customHeight="1"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3:25" ht="13.5" customHeight="1"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3:25" ht="13.5" customHeight="1"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3:25" ht="13.5" customHeight="1"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3:25" ht="13.5" customHeight="1"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3:25" ht="13.5" customHeight="1"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3:25" ht="13.5" customHeight="1"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3:25" ht="13.5" customHeight="1"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3:25" ht="13.5" customHeight="1"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3:25" ht="13.5" customHeight="1"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3:25" ht="13.5" customHeight="1"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3:25" ht="13.5" customHeight="1"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3:25" ht="13.5" customHeight="1"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3:25" ht="13.5" customHeight="1"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3:25" ht="13.5" customHeight="1"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3:25" ht="13.5" customHeight="1"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3:25" ht="13.5" customHeight="1"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3:25" ht="13.5" customHeight="1"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3:25" ht="13.5" customHeight="1"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3:25" ht="13.5" customHeight="1"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3:25" ht="13.5" customHeight="1"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3:25" ht="13.5" customHeight="1"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3:25" ht="13.5" customHeight="1"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3:25" ht="13.5" customHeight="1"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3:25" ht="13.5" customHeight="1"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3:25" ht="13.5" customHeight="1"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3:25" ht="13.5" customHeight="1"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3:25" ht="13.5" customHeight="1"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3:25" ht="13.5" customHeight="1"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3:25" ht="13.5" customHeight="1"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3:25" ht="13.5" customHeight="1"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3:25" ht="13.5" customHeight="1"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3:25" ht="13.5" customHeight="1"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3:25" ht="13.5" customHeight="1"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3:25" ht="13.5" customHeight="1"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3:25" ht="13.5" customHeight="1"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3:25" ht="13.5" customHeight="1"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3:25" ht="13.5" customHeight="1"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3:25" ht="13.5" customHeight="1"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3:25" ht="13.5" customHeight="1"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3:25" ht="13.5" customHeight="1"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3:25" ht="13.5" customHeight="1"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3:25" ht="13.5" customHeight="1"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3:25" ht="13.5" customHeight="1"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3:25" ht="13.5" customHeight="1"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3:25" ht="13.5" customHeight="1"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3:25" ht="13.5" customHeight="1"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3:25" ht="13.5" customHeight="1"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3:25" ht="13.5" customHeight="1"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3:25" ht="13.5" customHeight="1"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3:25" ht="13.5" customHeight="1"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3:25" ht="13.5" customHeight="1"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3:25" ht="13.5" customHeight="1"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3:25" ht="13.5" customHeight="1"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3:25" ht="13.5" customHeight="1"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3:25" ht="13.5" customHeight="1"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3:25" ht="13.5" customHeight="1"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3:25" ht="13.5" customHeight="1"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3:25" ht="13.5" customHeight="1"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3:25" ht="13.5" customHeight="1"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3:25" ht="13.5" customHeight="1"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3:25" ht="13.5" customHeight="1"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3:25" ht="13.5" customHeight="1"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3:25" ht="13.5" customHeight="1"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3:25" ht="13.5" customHeight="1"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3:25" ht="13.5" customHeight="1"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3:25" ht="13.5" customHeight="1"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3:25" ht="13.5" customHeight="1"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3:25" ht="13.5" customHeight="1"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3:25" ht="13.5" customHeight="1"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3:25" ht="13.5" customHeight="1"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3:25" ht="13.5" customHeight="1"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3:25" ht="13.5" customHeight="1"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3:25" ht="13.5" customHeight="1"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3:25" ht="13.5" customHeight="1"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3:25" ht="13.5" customHeight="1"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3:25" ht="13.5" customHeight="1"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3:25" ht="13.5" customHeight="1"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3:25" ht="13.5" customHeight="1"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3:25" ht="13.5" customHeight="1"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3:25" ht="13.5" customHeight="1"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3:25" ht="13.5" customHeight="1"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3:25" ht="13.5" customHeight="1"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3:25" ht="13.5" customHeight="1"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3:25" ht="13.5" customHeight="1"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3:25" ht="13.5" customHeight="1"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3:25" ht="13.5" customHeight="1"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3:25" ht="13.5" customHeight="1"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3:25" ht="13.5" customHeight="1"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3:25" ht="13.5" customHeight="1"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3:25" ht="13.5" customHeight="1"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3:25" ht="13.5" customHeight="1"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3:25" ht="13.5" customHeight="1"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3:25" ht="13.5" customHeight="1"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3:25" ht="13.5" customHeight="1"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3:25" ht="13.5" customHeight="1"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3:25" ht="13.5" customHeight="1"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3:25" ht="13.5" customHeight="1"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3:25" ht="13.5" customHeight="1"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3:25" ht="13.5" customHeight="1"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3:25" ht="13.5" customHeight="1"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3:25" ht="13.5" customHeight="1"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3:25" ht="13.5" customHeight="1"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3:25" ht="13.5" customHeight="1"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3:25" ht="13.5" customHeight="1"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3:25" ht="13.5" customHeight="1"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3:25" ht="13.5" customHeight="1"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3:25" ht="13.5" customHeight="1"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3:25" ht="13.5" customHeight="1"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3:25" ht="13.5" customHeight="1"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3:25" ht="13.5" customHeight="1"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3:25" ht="13.5" customHeight="1"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3:25" ht="13.5" customHeight="1"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3:25" ht="13.5" customHeight="1"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3:25" ht="13.5" customHeight="1"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3:25" ht="13.5" customHeight="1"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3:25" ht="13.5" customHeight="1"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3:25" ht="13.5" customHeight="1"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3:25" ht="13.5" customHeight="1"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3:25" ht="13.5" customHeight="1"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3:25" ht="13.5" customHeight="1"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3:25" ht="13.5" customHeight="1"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3:25" ht="13.5" customHeight="1"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3:25" ht="13.5" customHeight="1"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3:25" ht="13.5" customHeight="1"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3:25" ht="13.5" customHeight="1"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3:25" ht="13.5" customHeight="1"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3:25" ht="13.5" customHeight="1"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3:25" ht="13.5" customHeight="1"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3:25" ht="13.5" customHeight="1"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3:25" ht="13.5" customHeight="1"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3:25" ht="13.5" customHeight="1"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3:25" ht="13.5" customHeight="1"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3:25" ht="13.5" customHeight="1"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3:25" ht="13.5" customHeight="1"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3:25" ht="13.5" customHeight="1"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3:25" ht="13.5" customHeight="1"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3:25" ht="13.5" customHeight="1"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3:25" ht="13.5" customHeight="1"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3:25" ht="13.5" customHeight="1"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3:25" ht="13.5" customHeight="1"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3:25" ht="13.5" customHeight="1"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3:25" ht="13.5" customHeight="1"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3:25" ht="13.5" customHeight="1"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3:25" ht="13.5" customHeight="1"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3:25" ht="13.5" customHeight="1"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3:25" ht="13.5" customHeight="1"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3:25" ht="13.5" customHeight="1"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3:25" ht="13.5" customHeight="1"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3:25" ht="13.5" customHeight="1"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3:25" ht="13.5" customHeight="1"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3:25" ht="13.5" customHeight="1"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3:25" ht="13.5" customHeight="1"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3:25" ht="13.5" customHeight="1"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3:25" ht="13.5" customHeight="1"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3:25" ht="13.5" customHeight="1"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3:25" ht="13.5" customHeight="1"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3:25" ht="13.5" customHeight="1"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3:25" ht="13.5" customHeight="1"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3:25" ht="13.5" customHeight="1"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3:25" ht="13.5" customHeight="1"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3:25" ht="13.5" customHeight="1"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3:25" ht="13.5" customHeight="1"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3:25" ht="13.5" customHeight="1"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3:25" ht="13.5" customHeight="1"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3:25" ht="13.5" customHeight="1"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3:25" ht="13.5" customHeight="1"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3:25" ht="13.5" customHeight="1"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3:25" ht="13.5" customHeight="1"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3:25" ht="13.5" customHeight="1"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3:25" ht="13.5" customHeight="1"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3:25" ht="13.5" customHeight="1"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3:25" ht="13.5" customHeight="1"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3:25" ht="13.5" customHeight="1"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3:25" ht="13.5" customHeight="1"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3:25" ht="13.5" customHeight="1"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3:25" ht="13.5" customHeight="1"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3:25" ht="13.5" customHeight="1"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3:25" ht="13.5" customHeight="1"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3:25" ht="13.5" customHeight="1"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3:25" ht="13.5" customHeight="1"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3:25" ht="13.5" customHeight="1"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3:25" ht="13.5" customHeight="1"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3:25" ht="13.5" customHeight="1"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3:25" ht="13.5" customHeight="1"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3:25" ht="13.5" customHeight="1"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3:25" ht="13.5" customHeight="1"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3:25" ht="13.5" customHeight="1"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3:25" ht="13.5" customHeight="1"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3:25" ht="13.5" customHeight="1"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3:25" ht="13.5" customHeight="1"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3:25" ht="13.5" customHeight="1"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3:25" ht="13.5" customHeight="1"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3:25" ht="13.5" customHeight="1"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3:25" ht="13.5" customHeight="1"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3:25" ht="13.5" customHeight="1"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3:25" ht="13.5" customHeight="1"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3:25" ht="13.5" customHeight="1"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3:25" ht="13.5" customHeight="1"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3:25" ht="13.5" customHeight="1"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3:25" ht="13.5" customHeight="1"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3:25" ht="13.5" customHeight="1"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3:25" ht="13.5" customHeight="1"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3:25" ht="13.5" customHeight="1"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3:25" ht="13.5" customHeight="1"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3:25" ht="13.5" customHeight="1"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3:25" ht="13.5" customHeight="1"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3:25" ht="13.5" customHeight="1"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3:25" ht="13.5" customHeight="1"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3:25" ht="13.5" customHeight="1"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3:25" ht="13.5" customHeight="1"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3:25" ht="13.5" customHeight="1"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3:25" ht="13.5" customHeight="1"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3:25" ht="13.5" customHeight="1"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3:25" ht="13.5" customHeight="1"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3:25" ht="13.5" customHeight="1"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3:25" ht="13.5" customHeight="1"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3:25" ht="13.5" customHeight="1"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3:25" ht="13.5" customHeight="1"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3:25" ht="13.5" customHeight="1"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3:25" ht="13.5" customHeight="1"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3:25" ht="13.5" customHeight="1"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3:25" ht="13.5" customHeight="1"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3:25" ht="13.5" customHeight="1"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3:25" ht="13.5" customHeight="1"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3:25" ht="13.5" customHeight="1"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3:25" ht="13.5" customHeight="1"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3:25" ht="13.5" customHeight="1"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3:25" ht="13.5" customHeight="1"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3:25" ht="13.5" customHeight="1"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3:25" ht="13.5" customHeight="1"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3:25" ht="13.5" customHeight="1"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3:25" ht="13.5" customHeight="1"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3:25" ht="13.5" customHeight="1"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3:25" ht="13.5" customHeight="1"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3:25" ht="13.5" customHeight="1"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3:25" ht="13.5" customHeight="1"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3:25" ht="13.5" customHeight="1"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3:25" ht="13.5" customHeight="1"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3:25" ht="13.5" customHeight="1"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3:25" ht="13.5" customHeight="1"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3:25" ht="13.5" customHeight="1"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3:25" ht="13.5" customHeight="1"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3:25" ht="13.5" customHeight="1"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3:25" ht="13.5" customHeight="1"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3:25" ht="13.5" customHeight="1"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3:25" ht="13.5" customHeight="1"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3:25" ht="13.5" customHeight="1"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3:25" ht="13.5" customHeight="1"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3:25" ht="13.5" customHeight="1"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3:25" ht="13.5" customHeight="1"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3:25" ht="13.5" customHeight="1"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3:25" ht="13.5" customHeight="1"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3:25" ht="13.5" customHeight="1"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3:25" ht="13.5" customHeight="1"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3:25" ht="13.5" customHeight="1"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3:25" ht="13.5" customHeight="1"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3:25" ht="13.5" customHeight="1"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3:25" ht="13.5" customHeight="1"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3:25" ht="13.5" customHeight="1"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3:25" ht="13.5" customHeight="1"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3:25" ht="13.5" customHeight="1"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3:25" ht="13.5" customHeight="1"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3:25" ht="13.5" customHeight="1"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3:25" ht="13.5" customHeight="1"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3:25" ht="13.5" customHeight="1"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3:25" ht="13.5" customHeight="1"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3:25" ht="13.5" customHeight="1"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3:25" ht="13.5" customHeight="1"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3:25" ht="13.5" customHeight="1"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3:25" ht="13.5" customHeight="1"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3:25" ht="13.5" customHeight="1"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3:25" ht="13.5" customHeight="1"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3:25" ht="13.5" customHeight="1"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3:25" ht="13.5" customHeight="1"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3:25" ht="13.5" customHeight="1"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3:25" ht="13.5" customHeight="1"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3:25" ht="13.5" customHeight="1"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3:25" ht="13.5" customHeight="1"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3:25" ht="13.5" customHeight="1"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3:25" ht="13.5" customHeight="1"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3:25" ht="13.5" customHeight="1"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3:25" ht="13.5" customHeight="1"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3:25" ht="13.5" customHeight="1"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3:25" ht="13.5" customHeight="1"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3:25" ht="13.5" customHeight="1"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3:25" ht="13.5" customHeight="1"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3:25" ht="13.5" customHeight="1"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3:25" ht="13.5" customHeight="1"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</sheetData>
  <autoFilter ref="A13:N82" xr:uid="{00000000-0009-0000-0000-000000000000}">
    <sortState xmlns:xlrd2="http://schemas.microsoft.com/office/spreadsheetml/2017/richdata2" ref="A15:N82">
      <sortCondition ref="A13:A82"/>
    </sortState>
  </autoFilter>
  <sortState xmlns:xlrd2="http://schemas.microsoft.com/office/spreadsheetml/2017/richdata2" ref="A15:L82">
    <sortCondition ref="A14:A82"/>
    <sortCondition ref="L14:L82"/>
    <sortCondition ref="C14:C82"/>
  </sortState>
  <mergeCells count="9">
    <mergeCell ref="M12:M13"/>
    <mergeCell ref="L12:L13"/>
    <mergeCell ref="E12:E13"/>
    <mergeCell ref="C12:D13"/>
    <mergeCell ref="A12:A13"/>
    <mergeCell ref="B12:B13"/>
    <mergeCell ref="F12:F13"/>
    <mergeCell ref="J12:J13"/>
    <mergeCell ref="K12:K13"/>
  </mergeCells>
  <printOptions horizontalCentered="1"/>
  <pageMargins left="0" right="0" top="0.23622047244094491" bottom="0.23622047244094491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2"/>
  <sheetViews>
    <sheetView showGridLines="0" zoomScale="125" workbookViewId="0">
      <selection activeCell="H15" sqref="H15"/>
    </sheetView>
  </sheetViews>
  <sheetFormatPr baseColWidth="10" defaultColWidth="14.42578125" defaultRowHeight="15" customHeight="1"/>
  <cols>
    <col min="1" max="1" width="22.42578125" customWidth="1"/>
    <col min="2" max="2" width="53.5703125" customWidth="1"/>
    <col min="3" max="5" width="17.85546875" customWidth="1"/>
    <col min="6" max="6" width="16.5703125" customWidth="1"/>
    <col min="7" max="26" width="10.85546875" customWidth="1"/>
  </cols>
  <sheetData>
    <row r="1" spans="1:26" ht="13.5" customHeight="1">
      <c r="A1" s="1"/>
      <c r="B1" s="2"/>
      <c r="C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/>
    <row r="7" spans="1:26" ht="13.5" customHeight="1">
      <c r="A7" s="87" t="s">
        <v>121</v>
      </c>
      <c r="B7" s="88"/>
      <c r="C7" s="91" t="s">
        <v>9</v>
      </c>
      <c r="D7" s="92"/>
      <c r="E7" s="93"/>
      <c r="F7" s="94" t="s">
        <v>122</v>
      </c>
    </row>
    <row r="8" spans="1:26" ht="22.5" customHeight="1">
      <c r="A8" s="89"/>
      <c r="B8" s="90"/>
      <c r="C8" s="35" t="s">
        <v>13</v>
      </c>
      <c r="D8" s="35" t="s">
        <v>14</v>
      </c>
      <c r="E8" s="35" t="s">
        <v>15</v>
      </c>
      <c r="F8" s="95"/>
      <c r="I8" s="78"/>
    </row>
    <row r="9" spans="1:26" ht="13.5" customHeight="1">
      <c r="A9" s="96" t="s">
        <v>123</v>
      </c>
      <c r="B9" s="36" t="s">
        <v>124</v>
      </c>
      <c r="C9" s="66">
        <f>SUM(C10:C12)</f>
        <v>9495878.4371755887</v>
      </c>
      <c r="D9" s="66">
        <f t="shared" ref="D9:F9" si="0">SUM(D10:D12)</f>
        <v>683327.0049934159</v>
      </c>
      <c r="E9" s="66">
        <f t="shared" si="0"/>
        <v>3780255.1582988398</v>
      </c>
      <c r="F9" s="66">
        <f t="shared" si="0"/>
        <v>13959460.600467844</v>
      </c>
    </row>
    <row r="10" spans="1:26" ht="13.5" customHeight="1">
      <c r="A10" s="97"/>
      <c r="B10" s="37" t="s">
        <v>125</v>
      </c>
      <c r="C10" s="67">
        <v>1776172.5371755885</v>
      </c>
      <c r="D10" s="67">
        <v>255141.99976253111</v>
      </c>
      <c r="E10" s="67">
        <v>433819.72306188033</v>
      </c>
      <c r="F10" s="68">
        <f>+SUM(C10:E10)</f>
        <v>2465134.2599999998</v>
      </c>
    </row>
    <row r="11" spans="1:26" ht="13.5" customHeight="1">
      <c r="A11" s="97"/>
      <c r="B11" s="37" t="s">
        <v>185</v>
      </c>
      <c r="C11" s="67">
        <v>7650436.9000000004</v>
      </c>
      <c r="D11" s="67">
        <v>320766.00134658726</v>
      </c>
      <c r="E11" s="67">
        <v>3278867.7301621409</v>
      </c>
      <c r="F11" s="68">
        <f t="shared" ref="F11:F31" si="1">+SUM(C11:E11)</f>
        <v>11250070.631508728</v>
      </c>
    </row>
    <row r="12" spans="1:26" ht="13.5" customHeight="1">
      <c r="A12" s="97"/>
      <c r="B12" s="37" t="s">
        <v>186</v>
      </c>
      <c r="C12" s="67">
        <v>69269</v>
      </c>
      <c r="D12" s="67">
        <v>107419.0038842975</v>
      </c>
      <c r="E12" s="67">
        <v>67567.70507481895</v>
      </c>
      <c r="F12" s="68">
        <f t="shared" si="1"/>
        <v>244255.70895911645</v>
      </c>
    </row>
    <row r="13" spans="1:26" ht="13.5" customHeight="1">
      <c r="A13" s="98"/>
      <c r="B13" s="36" t="s">
        <v>126</v>
      </c>
      <c r="C13" s="66">
        <v>3556926</v>
      </c>
      <c r="D13" s="66">
        <v>488326</v>
      </c>
      <c r="E13" s="66">
        <v>0</v>
      </c>
      <c r="F13" s="69">
        <f t="shared" si="1"/>
        <v>4045252</v>
      </c>
    </row>
    <row r="14" spans="1:26" ht="13.5" customHeight="1">
      <c r="A14" s="96" t="s">
        <v>127</v>
      </c>
      <c r="B14" s="36" t="s">
        <v>128</v>
      </c>
      <c r="C14" s="66">
        <f t="shared" ref="C14:E14" si="2">SUM(C15:C17)</f>
        <v>63061.97</v>
      </c>
      <c r="D14" s="66">
        <f t="shared" si="2"/>
        <v>40848.03</v>
      </c>
      <c r="E14" s="66">
        <f t="shared" si="2"/>
        <v>0</v>
      </c>
      <c r="F14" s="69">
        <f t="shared" si="1"/>
        <v>103910</v>
      </c>
    </row>
    <row r="15" spans="1:26" ht="13.5" customHeight="1">
      <c r="A15" s="97"/>
      <c r="B15" s="37" t="s">
        <v>129</v>
      </c>
      <c r="C15" s="67">
        <v>0</v>
      </c>
      <c r="D15" s="67">
        <v>29304.54</v>
      </c>
      <c r="E15" s="70">
        <v>0</v>
      </c>
      <c r="F15" s="68">
        <f t="shared" si="1"/>
        <v>29304.54</v>
      </c>
    </row>
    <row r="16" spans="1:26" ht="13.5" customHeight="1">
      <c r="A16" s="97"/>
      <c r="B16" s="37" t="s">
        <v>130</v>
      </c>
      <c r="C16" s="67">
        <v>0</v>
      </c>
      <c r="D16" s="67">
        <v>11543.49</v>
      </c>
      <c r="E16" s="70">
        <v>0</v>
      </c>
      <c r="F16" s="68">
        <f t="shared" si="1"/>
        <v>11543.49</v>
      </c>
    </row>
    <row r="17" spans="1:6" ht="13.5" customHeight="1">
      <c r="A17" s="97"/>
      <c r="B17" s="37" t="s">
        <v>187</v>
      </c>
      <c r="C17" s="67">
        <v>63061.97</v>
      </c>
      <c r="D17" s="67">
        <v>0</v>
      </c>
      <c r="E17" s="70">
        <v>0</v>
      </c>
      <c r="F17" s="68">
        <f t="shared" si="1"/>
        <v>63061.97</v>
      </c>
    </row>
    <row r="18" spans="1:6" ht="13.5" customHeight="1">
      <c r="A18" s="98"/>
      <c r="B18" s="36" t="s">
        <v>131</v>
      </c>
      <c r="C18" s="66">
        <v>162589</v>
      </c>
      <c r="D18" s="66">
        <v>508</v>
      </c>
      <c r="E18" s="66">
        <v>0</v>
      </c>
      <c r="F18" s="69">
        <f>+SUM(C18:E18)</f>
        <v>163097</v>
      </c>
    </row>
    <row r="19" spans="1:6" ht="13.5" customHeight="1">
      <c r="A19" s="96" t="s">
        <v>132</v>
      </c>
      <c r="B19" s="36" t="s">
        <v>133</v>
      </c>
      <c r="C19" s="66">
        <f t="shared" ref="C19:E19" si="3">SUM(C20:C23)</f>
        <v>188804.81</v>
      </c>
      <c r="D19" s="66">
        <f t="shared" si="3"/>
        <v>305249.34999999998</v>
      </c>
      <c r="E19" s="66">
        <f t="shared" si="3"/>
        <v>217.66</v>
      </c>
      <c r="F19" s="69">
        <f t="shared" si="1"/>
        <v>494271.81999999995</v>
      </c>
    </row>
    <row r="20" spans="1:6" ht="13.5" customHeight="1">
      <c r="A20" s="97"/>
      <c r="B20" s="37" t="s">
        <v>134</v>
      </c>
      <c r="C20" s="70">
        <v>0</v>
      </c>
      <c r="D20" s="70">
        <v>49009.17</v>
      </c>
      <c r="E20" s="70">
        <v>162.66999999999999</v>
      </c>
      <c r="F20" s="68">
        <f t="shared" si="1"/>
        <v>49171.839999999997</v>
      </c>
    </row>
    <row r="21" spans="1:6" ht="13.5" customHeight="1">
      <c r="A21" s="97"/>
      <c r="B21" s="37" t="s">
        <v>135</v>
      </c>
      <c r="C21" s="70">
        <v>0</v>
      </c>
      <c r="D21" s="70">
        <v>233669.05</v>
      </c>
      <c r="E21" s="70">
        <v>0</v>
      </c>
      <c r="F21" s="68">
        <f t="shared" si="1"/>
        <v>233669.05</v>
      </c>
    </row>
    <row r="22" spans="1:6" ht="13.5" customHeight="1">
      <c r="A22" s="97"/>
      <c r="B22" s="37" t="s">
        <v>136</v>
      </c>
      <c r="C22" s="70">
        <v>0</v>
      </c>
      <c r="D22" s="70">
        <v>22571.129999999997</v>
      </c>
      <c r="E22" s="70">
        <v>0</v>
      </c>
      <c r="F22" s="68">
        <f t="shared" si="1"/>
        <v>22571.129999999997</v>
      </c>
    </row>
    <row r="23" spans="1:6" ht="13.5" customHeight="1">
      <c r="A23" s="97"/>
      <c r="B23" s="37" t="s">
        <v>137</v>
      </c>
      <c r="C23" s="70">
        <v>188804.81</v>
      </c>
      <c r="D23" s="70">
        <v>0</v>
      </c>
      <c r="E23" s="70">
        <v>54.99</v>
      </c>
      <c r="F23" s="68">
        <f t="shared" si="1"/>
        <v>188859.8</v>
      </c>
    </row>
    <row r="24" spans="1:6" ht="13.5" customHeight="1">
      <c r="A24" s="98"/>
      <c r="B24" s="36" t="s">
        <v>138</v>
      </c>
      <c r="C24" s="66">
        <v>1795</v>
      </c>
      <c r="D24" s="66">
        <v>12690</v>
      </c>
      <c r="E24" s="66">
        <v>0</v>
      </c>
      <c r="F24" s="69">
        <f t="shared" si="1"/>
        <v>14485</v>
      </c>
    </row>
    <row r="25" spans="1:6" ht="13.5" customHeight="1">
      <c r="A25" s="96" t="s">
        <v>139</v>
      </c>
      <c r="B25" s="36" t="s">
        <v>140</v>
      </c>
      <c r="C25" s="66">
        <f t="shared" ref="C25:D25" si="4">SUM(C26:C28)</f>
        <v>382877.53</v>
      </c>
      <c r="D25" s="66">
        <f t="shared" si="4"/>
        <v>824791.28955371224</v>
      </c>
      <c r="E25" s="66">
        <f>SUM(E26:E28)</f>
        <v>78412.470847765406</v>
      </c>
      <c r="F25" s="69">
        <f t="shared" si="1"/>
        <v>1286081.2904014778</v>
      </c>
    </row>
    <row r="26" spans="1:6" ht="13.5" customHeight="1">
      <c r="A26" s="97"/>
      <c r="B26" s="37" t="s">
        <v>141</v>
      </c>
      <c r="C26" s="67">
        <v>351000</v>
      </c>
      <c r="D26" s="67">
        <v>776394.00061405497</v>
      </c>
      <c r="E26" s="67">
        <v>63640.5508477654</v>
      </c>
      <c r="F26" s="68">
        <f t="shared" si="1"/>
        <v>1191034.5514618203</v>
      </c>
    </row>
    <row r="27" spans="1:6" ht="13.5" customHeight="1">
      <c r="A27" s="97"/>
      <c r="B27" s="37" t="s">
        <v>142</v>
      </c>
      <c r="C27" s="71">
        <v>24892.530000000002</v>
      </c>
      <c r="D27" s="72">
        <v>9768</v>
      </c>
      <c r="E27" s="72">
        <v>2616.62</v>
      </c>
      <c r="F27" s="73">
        <f t="shared" si="1"/>
        <v>37277.15</v>
      </c>
    </row>
    <row r="28" spans="1:6" ht="13.5" customHeight="1">
      <c r="A28" s="97"/>
      <c r="B28" s="37" t="s">
        <v>143</v>
      </c>
      <c r="C28" s="67">
        <v>6985</v>
      </c>
      <c r="D28" s="67">
        <v>38629.288939657315</v>
      </c>
      <c r="E28" s="67">
        <v>12155.3</v>
      </c>
      <c r="F28" s="68">
        <f t="shared" si="1"/>
        <v>57769.588939657318</v>
      </c>
    </row>
    <row r="29" spans="1:6" ht="13.5" customHeight="1">
      <c r="A29" s="98"/>
      <c r="B29" s="36" t="s">
        <v>144</v>
      </c>
      <c r="C29" s="66">
        <v>9467</v>
      </c>
      <c r="D29" s="66">
        <v>23632</v>
      </c>
      <c r="E29" s="66">
        <v>0</v>
      </c>
      <c r="F29" s="69">
        <f t="shared" si="1"/>
        <v>33099</v>
      </c>
    </row>
    <row r="30" spans="1:6" ht="13.5" customHeight="1">
      <c r="A30" s="60" t="s">
        <v>145</v>
      </c>
      <c r="B30" s="38" t="s">
        <v>145</v>
      </c>
      <c r="C30" s="70">
        <v>90000</v>
      </c>
      <c r="D30" s="70">
        <v>0</v>
      </c>
      <c r="E30" s="70">
        <v>0</v>
      </c>
      <c r="F30" s="68">
        <f t="shared" si="1"/>
        <v>90000</v>
      </c>
    </row>
    <row r="31" spans="1:6" ht="13.5" customHeight="1">
      <c r="A31" s="61"/>
      <c r="B31" s="38" t="s">
        <v>146</v>
      </c>
      <c r="C31" s="70">
        <v>0</v>
      </c>
      <c r="D31" s="70">
        <v>802321</v>
      </c>
      <c r="E31" s="70">
        <v>0</v>
      </c>
      <c r="F31" s="68">
        <f t="shared" si="1"/>
        <v>802321</v>
      </c>
    </row>
    <row r="32" spans="1:6" ht="13.5" customHeight="1">
      <c r="A32" s="61" t="s">
        <v>195</v>
      </c>
      <c r="B32" s="38" t="s">
        <v>157</v>
      </c>
      <c r="C32" s="70">
        <v>0</v>
      </c>
      <c r="D32" s="70">
        <v>0</v>
      </c>
      <c r="E32" s="70">
        <v>30000</v>
      </c>
      <c r="F32" s="68">
        <f t="shared" ref="F32" si="5">+SUM(C32:E32)</f>
        <v>30000</v>
      </c>
    </row>
    <row r="33" spans="1:6" ht="30" customHeight="1">
      <c r="A33" s="74" t="s">
        <v>194</v>
      </c>
      <c r="B33" s="75" t="s">
        <v>194</v>
      </c>
      <c r="C33" s="76">
        <v>0</v>
      </c>
      <c r="D33" s="76">
        <v>0</v>
      </c>
      <c r="E33" s="76">
        <v>925957</v>
      </c>
      <c r="F33" s="77">
        <f>E33</f>
        <v>925957</v>
      </c>
    </row>
    <row r="34" spans="1:6" ht="13.5" customHeight="1">
      <c r="A34" s="39" t="s">
        <v>147</v>
      </c>
      <c r="B34" s="39"/>
      <c r="C34" s="40">
        <f>C31+C30+C29+C25+C24+C19+C18+C14+C13+C9</f>
        <v>13951399.747175589</v>
      </c>
      <c r="D34" s="40">
        <f>D31+D30+D29+D25+D24+D19+D18+D14+D13+D9</f>
        <v>3181692.6745471279</v>
      </c>
      <c r="E34" s="40">
        <f>+E33+E32+E31+E30+E29+E25+E24+E19+E18+E14+E13+E9</f>
        <v>4814842.2891466049</v>
      </c>
      <c r="F34" s="40">
        <f>+F33+F32+F31+F30+F29+F25+F24+F19+F18+F14+F13+F9</f>
        <v>21947934.71086932</v>
      </c>
    </row>
    <row r="35" spans="1:6" ht="13.5" customHeight="1">
      <c r="E35" s="65"/>
      <c r="F35" s="64"/>
    </row>
    <row r="36" spans="1:6" ht="13.5" customHeight="1"/>
    <row r="37" spans="1:6" ht="13.5" customHeight="1"/>
    <row r="38" spans="1:6" ht="13.5" customHeight="1"/>
    <row r="39" spans="1:6" ht="13.5" customHeight="1"/>
    <row r="40" spans="1:6" ht="13.5" customHeight="1"/>
    <row r="41" spans="1:6" ht="13.5" customHeight="1"/>
    <row r="42" spans="1:6" ht="13.5" customHeight="1"/>
    <row r="43" spans="1:6" ht="13.5" customHeight="1"/>
    <row r="44" spans="1:6" ht="13.5" customHeight="1"/>
    <row r="45" spans="1:6" ht="13.5" customHeight="1"/>
    <row r="46" spans="1:6" ht="13.5" customHeight="1"/>
    <row r="47" spans="1:6" ht="13.5" customHeight="1"/>
    <row r="48" spans="1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</sheetData>
  <mergeCells count="7">
    <mergeCell ref="A19:A24"/>
    <mergeCell ref="A25:A29"/>
    <mergeCell ref="A7:B8"/>
    <mergeCell ref="C7:E7"/>
    <mergeCell ref="F7:F8"/>
    <mergeCell ref="A9:A13"/>
    <mergeCell ref="A14:A18"/>
  </mergeCells>
  <printOptions horizontalCentered="1"/>
  <pageMargins left="0.70866141732283472" right="0.70866141732283472" top="0.74803149606299213" bottom="0.74803149606299213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 - PA_230524</vt:lpstr>
      <vt:lpstr>Anexo II-Conciliación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Silvina Grieder</dc:creator>
  <cp:keywords/>
  <dc:description/>
  <cp:lastModifiedBy>J. Damián Andrieu</cp:lastModifiedBy>
  <dcterms:created xsi:type="dcterms:W3CDTF">2022-07-08T13:52:06Z</dcterms:created>
  <dcterms:modified xsi:type="dcterms:W3CDTF">2023-06-07T23:05:18Z</dcterms:modified>
  <cp:category/>
</cp:coreProperties>
</file>