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755" firstSheet="1" activeTab="1"/>
  </bookViews>
  <sheets>
    <sheet name="1-PROGRAMACIÓN DE COMISIONES" sheetId="4" r:id="rId1"/>
    <sheet name="3-HORARIOS PARA LA WEB" sheetId="6" r:id="rId2"/>
  </sheets>
  <definedNames>
    <definedName name="_xlnm.Print_Area" localSheetId="0">'1-PROGRAMACIÓN DE COMISIONES'!$A$1:$T$59</definedName>
    <definedName name="_xlnm.Print_Area" localSheetId="1">'3-HORARIOS PARA LA WEB'!$A$2:$H$30</definedName>
    <definedName name="BII.Bioingeniería">#REF!</definedName>
    <definedName name="BII_Bioingeniería">#REF!</definedName>
    <definedName name="BIOINGENIERIA">#REF!</definedName>
    <definedName name="Carreras.Sociales">#REF!</definedName>
    <definedName name="CARRERASINGENIERIA">#REF!</definedName>
    <definedName name="CARRERASINGENIERÍA">#REF!</definedName>
    <definedName name="CarrerasIngeniería.">#REF!</definedName>
    <definedName name="CARRERASINSTITUTOINGENIERIA">#REF!</definedName>
    <definedName name="CarreraSociales">#REF!</definedName>
    <definedName name="CarrerasSociales">#REF!</definedName>
    <definedName name="chau">#REF!</definedName>
    <definedName name="ELECTROMECANICA">#REF!</definedName>
    <definedName name="hola">#REF!</definedName>
    <definedName name="IEL.IngenieríaElectromecánica">#REF!</definedName>
    <definedName name="IEL_IngenieríaElectromecánica">#REF!</definedName>
    <definedName name="IIND.IngenieríaIndustrial">#REF!</definedName>
    <definedName name="IIND_IngenieríaIndustrial">#REF!</definedName>
    <definedName name="IINF.IngenieríaenInformática">#REF!</definedName>
    <definedName name="IINF_IngenieríaenInformática">#REF!</definedName>
    <definedName name="INDUSTRIAL">#REF!</definedName>
    <definedName name="INFORMATICA">#REF!</definedName>
    <definedName name="INGENIERÍAS">#REF!</definedName>
    <definedName name="IPET.IngenieríaenPetróleo">#REF!</definedName>
    <definedName name="IPET_IngenieríaenPetróleo">#REF!</definedName>
    <definedName name="LAD.LicenciaturaenAdministración">#REF!</definedName>
    <definedName name="LADLicenciaturaenAdministración">#REF!</definedName>
    <definedName name="LGA.LicenciaturaenGestiónAmbiental">#REF!</definedName>
    <definedName name="LGALicenciaturaenGestiónAmbiental">#REF!</definedName>
    <definedName name="LRT.LicenciaturaenRelacionesdelTrabajo">#REF!</definedName>
    <definedName name="LRTLicenciaturaenRelacionesdelTrabajo">#REF!</definedName>
    <definedName name="MATERIAS_COMUNESINGENIERÍA">#REF!</definedName>
    <definedName name="MateriasComunes">#REF!</definedName>
    <definedName name="MateriasComunes.">#REF!</definedName>
    <definedName name="MateriasenComun">#REF!</definedName>
    <definedName name="MateriasenComun.">#REF!</definedName>
    <definedName name="MateriasOptativas">#REF!</definedName>
    <definedName name="saludos">#REF!</definedName>
    <definedName name="TEA">#REF!</definedName>
    <definedName name="TEA.TecnicaturaUniversitariaenEmprendimientosAgropecuarios">#REF!</definedName>
    <definedName name="TEA_TecnicaturaUniversitariaenEmprendimientos_Agropecuarios">#REF!</definedName>
    <definedName name="TPVI">#REF!</definedName>
    <definedName name="TPVI.TecnicaturaUniversitariaenProduccionVegetalIntensiva">#REF!</definedName>
    <definedName name="TPVI_TecnicaturaUniversitariaenProduccionVegetalIntensiva">#REF!</definedName>
  </definedNames>
  <calcPr calcId="124519"/>
</workbook>
</file>

<file path=xl/calcChain.xml><?xml version="1.0" encoding="utf-8"?>
<calcChain xmlns="http://schemas.openxmlformats.org/spreadsheetml/2006/main">
  <c r="C36" i="4"/>
  <c r="E27"/>
  <c r="E37"/>
  <c r="C37"/>
  <c r="C35"/>
  <c r="C34"/>
  <c r="E34" s="1"/>
  <c r="C33"/>
  <c r="C32"/>
  <c r="E32" s="1"/>
  <c r="E23"/>
  <c r="C23"/>
  <c r="C20"/>
  <c r="E20" s="1"/>
  <c r="C19"/>
  <c r="E19" s="1"/>
  <c r="C18"/>
  <c r="E18" s="1"/>
  <c r="C11"/>
  <c r="E4"/>
  <c r="C4"/>
  <c r="E16"/>
  <c r="E15"/>
  <c r="E14"/>
  <c r="E13"/>
  <c r="E12"/>
  <c r="E11"/>
  <c r="E9"/>
  <c r="E8"/>
  <c r="E7"/>
  <c r="E6"/>
  <c r="E5"/>
  <c r="C26"/>
  <c r="E26" s="1"/>
  <c r="C28"/>
  <c r="E28" s="1"/>
  <c r="C29"/>
  <c r="E29" s="1"/>
  <c r="C30"/>
  <c r="E30" s="1"/>
  <c r="C25"/>
  <c r="E25" s="1"/>
  <c r="C21"/>
  <c r="E21" s="1"/>
  <c r="C22"/>
  <c r="E22" s="1"/>
  <c r="C12"/>
  <c r="C13"/>
  <c r="C14"/>
  <c r="C15"/>
  <c r="C16"/>
  <c r="C6"/>
  <c r="C7"/>
  <c r="C8"/>
  <c r="C9"/>
  <c r="C5"/>
</calcChain>
</file>

<file path=xl/sharedStrings.xml><?xml version="1.0" encoding="utf-8"?>
<sst xmlns="http://schemas.openxmlformats.org/spreadsheetml/2006/main" count="178" uniqueCount="69">
  <si>
    <t>COMENTARIOS</t>
  </si>
  <si>
    <t>MATERIAS DE PRIMER AÑO</t>
  </si>
  <si>
    <t xml:space="preserve">CARRERA: </t>
  </si>
  <si>
    <t>COMISIONES PROPUESTAS</t>
  </si>
  <si>
    <t>MATERIAS DE SEGUNDO AÑO</t>
  </si>
  <si>
    <t>MATERIAS DE TERCER AÑO</t>
  </si>
  <si>
    <t>CANTIDAD DE DOCENTES NECESARIOS</t>
  </si>
  <si>
    <t>AÑO</t>
  </si>
  <si>
    <t>CODIGO</t>
  </si>
  <si>
    <t>ASIGNATURA</t>
  </si>
  <si>
    <t>COMISION</t>
  </si>
  <si>
    <t>HORA</t>
  </si>
  <si>
    <t>AULA</t>
  </si>
  <si>
    <t>DIA</t>
  </si>
  <si>
    <t>ESTIMACIÓN DE ESTUDIANTES EN CONDICIONES</t>
  </si>
  <si>
    <t>AJUSTE SEGÚN PORCENTAJE DE CURSADA</t>
  </si>
  <si>
    <t xml:space="preserve">TIPO DE AULA </t>
  </si>
  <si>
    <t>MATERIAS DE CUARTO AÑO</t>
  </si>
  <si>
    <t>INSTITUTO DE CS SOCIALES</t>
  </si>
  <si>
    <t>SOLICITA FILTRO ESPECIAL</t>
  </si>
  <si>
    <t>NO</t>
  </si>
  <si>
    <t>LAD.LicenciaturaenAdministración</t>
  </si>
  <si>
    <t>INFORMATIZADA</t>
  </si>
  <si>
    <t>SI</t>
  </si>
  <si>
    <t>COMUN</t>
  </si>
  <si>
    <t>AULA TESIS</t>
  </si>
  <si>
    <t>MATERIAS DE QUINTO AÑO</t>
  </si>
  <si>
    <t>Segundo</t>
  </si>
  <si>
    <t>Miércoles</t>
  </si>
  <si>
    <t>18 a 22 hs</t>
  </si>
  <si>
    <t>18 a 20 hs</t>
  </si>
  <si>
    <t>20 a 22 hs</t>
  </si>
  <si>
    <t>CARRERA: Licenciatura en Trabajo Social</t>
  </si>
  <si>
    <t>Antropología Social y Cultural</t>
  </si>
  <si>
    <t>Metodología y Análisis Cualitativo</t>
  </si>
  <si>
    <t>Introducción a la Psicología</t>
  </si>
  <si>
    <t>Martes y Viernes</t>
  </si>
  <si>
    <t>Mosconi</t>
  </si>
  <si>
    <t>9 a 11 hs</t>
  </si>
  <si>
    <t>14 a 18 hs</t>
  </si>
  <si>
    <t>11 a 13 hs</t>
  </si>
  <si>
    <t xml:space="preserve">Lantieri </t>
  </si>
  <si>
    <t>18 a 20 hs/20 a 22hs</t>
  </si>
  <si>
    <t>Lunes y Jueves</t>
  </si>
  <si>
    <t>Manzi</t>
  </si>
  <si>
    <t>16 a 18 hs</t>
  </si>
  <si>
    <t>10 a 12/12 a 14 hs</t>
  </si>
  <si>
    <t>24/19</t>
  </si>
  <si>
    <t xml:space="preserve">Miércoles </t>
  </si>
  <si>
    <t>Jueves</t>
  </si>
  <si>
    <t xml:space="preserve">Martes </t>
  </si>
  <si>
    <t>Sábado</t>
  </si>
  <si>
    <t>9 a 13 hs</t>
  </si>
  <si>
    <t>Ugarte</t>
  </si>
  <si>
    <t>9 a  13 hs</t>
  </si>
  <si>
    <t xml:space="preserve">Lunes </t>
  </si>
  <si>
    <t>416/8</t>
  </si>
  <si>
    <t>Mosconi/Lanteri</t>
  </si>
  <si>
    <t>131/18</t>
  </si>
  <si>
    <t>Savio/Manzi</t>
  </si>
  <si>
    <t>Miércoles y Viernes</t>
  </si>
  <si>
    <t>18/414</t>
  </si>
  <si>
    <t>Mosconi/Manzi</t>
  </si>
  <si>
    <t>416/22</t>
  </si>
  <si>
    <t>Manzi/Mosconi</t>
  </si>
  <si>
    <t>CICLO LECTIVO 2016 / PRIMER CUATRIMESTRE</t>
  </si>
  <si>
    <t>INSTITUTO DE : CIENCIAS SOCIALES Y ADMINISTRACIÓN</t>
  </si>
  <si>
    <t>Se recuerda que la información publicada se encuentra sujeta a posibles modificaciones, por favor verificar  antes del comienzo de la cursada en www.unaj.edu.ar.</t>
  </si>
  <si>
    <t>EDIFICIO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</si>
</sst>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Spartan"/>
    </font>
    <font>
      <sz val="10"/>
      <color theme="1"/>
      <name val="Spartan"/>
    </font>
    <font>
      <sz val="11"/>
      <color theme="1"/>
      <name val="Spartan"/>
    </font>
    <font>
      <sz val="10"/>
      <color indexed="8"/>
      <name val="Spartan"/>
    </font>
    <font>
      <sz val="10"/>
      <name val="Spartan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4">
    <xf numFmtId="0" fontId="0" fillId="0" borderId="0" xfId="0"/>
    <xf numFmtId="0" fontId="3" fillId="0" borderId="0" xfId="0" applyFont="1"/>
    <xf numFmtId="0" fontId="3" fillId="0" borderId="0" xfId="0" applyFont="1" applyBorder="1"/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/>
    </xf>
    <xf numFmtId="0" fontId="3" fillId="2" borderId="0" xfId="0" applyFont="1" applyFill="1"/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Border="1" applyProtection="1"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5" xfId="0" applyFont="1" applyFill="1" applyBorder="1" applyAlignment="1" applyProtection="1">
      <alignment wrapText="1"/>
      <protection locked="0"/>
    </xf>
    <xf numFmtId="0" fontId="12" fillId="0" borderId="1" xfId="0" applyFont="1" applyBorder="1" applyAlignment="1" applyProtection="1">
      <alignment horizontal="center"/>
      <protection locked="0"/>
    </xf>
    <xf numFmtId="0" fontId="13" fillId="0" borderId="1" xfId="0" applyFont="1" applyBorder="1" applyAlignment="1" applyProtection="1">
      <alignment horizontal="center"/>
      <protection locked="0"/>
    </xf>
    <xf numFmtId="0" fontId="0" fillId="3" borderId="8" xfId="0" applyFont="1" applyFill="1" applyBorder="1" applyAlignment="1" applyProtection="1">
      <alignment horizontal="center"/>
      <protection locked="0"/>
    </xf>
    <xf numFmtId="0" fontId="0" fillId="3" borderId="9" xfId="0" applyFont="1" applyFill="1" applyBorder="1" applyProtection="1">
      <protection locked="0"/>
    </xf>
    <xf numFmtId="0" fontId="0" fillId="0" borderId="3" xfId="0" applyFont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center"/>
      <protection locked="0"/>
    </xf>
    <xf numFmtId="0" fontId="7" fillId="4" borderId="11" xfId="0" applyFont="1" applyFill="1" applyBorder="1" applyAlignment="1" applyProtection="1">
      <alignment horizontal="center" vertical="center" wrapText="1"/>
      <protection locked="0"/>
    </xf>
    <xf numFmtId="0" fontId="11" fillId="4" borderId="11" xfId="0" applyFont="1" applyFill="1" applyBorder="1" applyAlignment="1" applyProtection="1">
      <alignment horizontal="center" vertical="center" wrapText="1"/>
      <protection locked="0"/>
    </xf>
    <xf numFmtId="0" fontId="7" fillId="4" borderId="12" xfId="0" applyFont="1" applyFill="1" applyBorder="1" applyAlignment="1" applyProtection="1">
      <alignment horizontal="center" vertical="center" wrapText="1"/>
      <protection locked="0"/>
    </xf>
    <xf numFmtId="0" fontId="14" fillId="3" borderId="8" xfId="0" applyFont="1" applyFill="1" applyBorder="1" applyAlignment="1" applyProtection="1">
      <alignment horizontal="center"/>
      <protection locked="0"/>
    </xf>
    <xf numFmtId="0" fontId="9" fillId="3" borderId="8" xfId="0" applyFont="1" applyFill="1" applyBorder="1" applyAlignment="1" applyProtection="1">
      <alignment horizontal="center"/>
      <protection locked="0"/>
    </xf>
    <xf numFmtId="2" fontId="0" fillId="3" borderId="8" xfId="0" applyNumberFormat="1" applyFont="1" applyFill="1" applyBorder="1" applyAlignment="1" applyProtection="1">
      <alignment horizontal="center"/>
      <protection locked="0"/>
    </xf>
    <xf numFmtId="0" fontId="10" fillId="4" borderId="10" xfId="0" applyFont="1" applyFill="1" applyBorder="1" applyAlignment="1" applyProtection="1">
      <alignment horizontal="center" vertical="center"/>
      <protection locked="0"/>
    </xf>
    <xf numFmtId="0" fontId="9" fillId="0" borderId="6" xfId="0" applyFont="1" applyBorder="1" applyProtection="1">
      <protection locked="0"/>
    </xf>
    <xf numFmtId="0" fontId="0" fillId="3" borderId="19" xfId="0" applyFont="1" applyFill="1" applyBorder="1" applyAlignment="1" applyProtection="1">
      <alignment horizontal="center"/>
      <protection locked="0"/>
    </xf>
    <xf numFmtId="0" fontId="0" fillId="0" borderId="13" xfId="0" applyFont="1" applyBorder="1" applyAlignment="1" applyProtection="1">
      <alignment horizontal="center"/>
      <protection locked="0"/>
    </xf>
    <xf numFmtId="0" fontId="0" fillId="0" borderId="16" xfId="0" applyFont="1" applyBorder="1" applyAlignment="1" applyProtection="1">
      <alignment horizontal="center"/>
      <protection locked="0"/>
    </xf>
    <xf numFmtId="0" fontId="0" fillId="0" borderId="17" xfId="0" applyFont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horizontal="center"/>
      <protection locked="0"/>
    </xf>
    <xf numFmtId="0" fontId="0" fillId="0" borderId="20" xfId="0" applyFont="1" applyBorder="1" applyAlignment="1" applyProtection="1">
      <alignment horizontal="center"/>
      <protection locked="0"/>
    </xf>
    <xf numFmtId="1" fontId="9" fillId="0" borderId="1" xfId="0" applyNumberFormat="1" applyFont="1" applyBorder="1" applyAlignment="1" applyProtection="1">
      <alignment horizontal="center"/>
      <protection locked="0"/>
    </xf>
    <xf numFmtId="0" fontId="8" fillId="3" borderId="7" xfId="0" applyFont="1" applyFill="1" applyBorder="1" applyAlignment="1" applyProtection="1">
      <alignment horizontal="center"/>
      <protection locked="0"/>
    </xf>
    <xf numFmtId="164" fontId="0" fillId="0" borderId="1" xfId="0" applyNumberFormat="1" applyFont="1" applyBorder="1" applyAlignment="1" applyProtection="1">
      <alignment horizontal="center"/>
    </xf>
    <xf numFmtId="1" fontId="9" fillId="0" borderId="17" xfId="0" applyNumberFormat="1" applyFont="1" applyBorder="1" applyAlignment="1" applyProtection="1">
      <alignment horizontal="center"/>
      <protection locked="0"/>
    </xf>
    <xf numFmtId="164" fontId="0" fillId="0" borderId="17" xfId="0" applyNumberFormat="1" applyFont="1" applyBorder="1" applyAlignment="1" applyProtection="1">
      <alignment horizontal="center"/>
    </xf>
    <xf numFmtId="0" fontId="0" fillId="0" borderId="21" xfId="0" applyFont="1" applyBorder="1" applyAlignment="1" applyProtection="1">
      <alignment horizontal="center"/>
      <protection locked="0"/>
    </xf>
    <xf numFmtId="0" fontId="0" fillId="0" borderId="2" xfId="0" applyFont="1" applyBorder="1" applyAlignment="1" applyProtection="1">
      <alignment horizontal="center"/>
      <protection locked="0"/>
    </xf>
    <xf numFmtId="1" fontId="9" fillId="0" borderId="2" xfId="0" applyNumberFormat="1" applyFont="1" applyBorder="1" applyAlignment="1" applyProtection="1">
      <alignment horizontal="center"/>
      <protection locked="0"/>
    </xf>
    <xf numFmtId="164" fontId="0" fillId="0" borderId="2" xfId="0" applyNumberFormat="1" applyFont="1" applyBorder="1" applyAlignment="1" applyProtection="1">
      <alignment horizontal="center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22" xfId="0" applyFont="1" applyBorder="1" applyAlignment="1" applyProtection="1">
      <alignment horizontal="center"/>
      <protection locked="0"/>
    </xf>
    <xf numFmtId="0" fontId="10" fillId="4" borderId="24" xfId="0" applyFont="1" applyFill="1" applyBorder="1" applyAlignment="1" applyProtection="1">
      <alignment horizontal="center" vertical="center"/>
      <protection locked="0"/>
    </xf>
    <xf numFmtId="0" fontId="7" fillId="4" borderId="8" xfId="0" applyFont="1" applyFill="1" applyBorder="1" applyAlignment="1" applyProtection="1">
      <alignment horizontal="center" vertical="center" wrapText="1"/>
      <protection locked="0"/>
    </xf>
    <xf numFmtId="0" fontId="11" fillId="4" borderId="8" xfId="0" applyFont="1" applyFill="1" applyBorder="1" applyAlignment="1" applyProtection="1">
      <alignment horizontal="center" vertical="center" wrapText="1"/>
      <protection locked="0"/>
    </xf>
    <xf numFmtId="0" fontId="7" fillId="4" borderId="8" xfId="0" applyFont="1" applyFill="1" applyBorder="1" applyAlignment="1" applyProtection="1">
      <alignment horizontal="center" vertical="center" wrapText="1"/>
    </xf>
    <xf numFmtId="0" fontId="7" fillId="4" borderId="9" xfId="0" applyFont="1" applyFill="1" applyBorder="1" applyAlignment="1" applyProtection="1">
      <alignment horizontal="center" vertical="center" wrapText="1"/>
      <protection locked="0"/>
    </xf>
    <xf numFmtId="0" fontId="0" fillId="0" borderId="5" xfId="0" applyFont="1" applyBorder="1" applyAlignment="1" applyProtection="1">
      <alignment wrapText="1"/>
      <protection locked="0"/>
    </xf>
    <xf numFmtId="0" fontId="0" fillId="2" borderId="23" xfId="0" applyFont="1" applyFill="1" applyBorder="1" applyAlignment="1" applyProtection="1">
      <alignment wrapText="1"/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0" fontId="16" fillId="4" borderId="2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/>
    </xf>
    <xf numFmtId="0" fontId="18" fillId="0" borderId="17" xfId="0" applyFont="1" applyFill="1" applyBorder="1" applyAlignment="1">
      <alignment horizontal="center"/>
    </xf>
    <xf numFmtId="0" fontId="17" fillId="0" borderId="33" xfId="0" applyFont="1" applyFill="1" applyBorder="1" applyAlignment="1">
      <alignment horizontal="center" vertical="center"/>
    </xf>
    <xf numFmtId="0" fontId="17" fillId="0" borderId="34" xfId="0" applyFont="1" applyFill="1" applyBorder="1" applyAlignment="1">
      <alignment horizontal="center" vertical="center"/>
    </xf>
    <xf numFmtId="0" fontId="17" fillId="0" borderId="35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8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5" fillId="5" borderId="7" xfId="0" applyFont="1" applyFill="1" applyBorder="1" applyAlignment="1" applyProtection="1">
      <alignment horizontal="center"/>
      <protection locked="0"/>
    </xf>
    <xf numFmtId="0" fontId="15" fillId="5" borderId="14" xfId="0" applyFont="1" applyFill="1" applyBorder="1" applyAlignment="1" applyProtection="1">
      <alignment horizontal="center"/>
      <protection locked="0"/>
    </xf>
    <xf numFmtId="0" fontId="15" fillId="5" borderId="15" xfId="0" applyFont="1" applyFill="1" applyBorder="1" applyAlignment="1" applyProtection="1">
      <alignment horizontal="center"/>
      <protection locked="0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16" fillId="5" borderId="24" xfId="0" applyFont="1" applyFill="1" applyBorder="1" applyAlignment="1">
      <alignment horizontal="center" vertical="center"/>
    </xf>
    <xf numFmtId="0" fontId="16" fillId="5" borderId="8" xfId="0" applyFont="1" applyFill="1" applyBorder="1" applyAlignment="1">
      <alignment horizontal="center" vertical="center"/>
    </xf>
    <xf numFmtId="0" fontId="16" fillId="5" borderId="9" xfId="0" applyFont="1" applyFill="1" applyBorder="1" applyAlignment="1">
      <alignment horizontal="center" vertical="center"/>
    </xf>
    <xf numFmtId="0" fontId="16" fillId="3" borderId="24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0" fontId="16" fillId="3" borderId="14" xfId="0" applyFont="1" applyFill="1" applyBorder="1" applyAlignment="1">
      <alignment horizontal="center" vertical="center"/>
    </xf>
    <xf numFmtId="0" fontId="16" fillId="3" borderId="15" xfId="0" applyFont="1" applyFill="1" applyBorder="1" applyAlignment="1">
      <alignment horizontal="center" vertical="center"/>
    </xf>
    <xf numFmtId="0" fontId="17" fillId="0" borderId="32" xfId="0" applyFont="1" applyFill="1" applyBorder="1" applyAlignment="1">
      <alignment horizontal="center" vertical="center"/>
    </xf>
    <xf numFmtId="0" fontId="17" fillId="0" borderId="28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31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29" xfId="0" applyFont="1" applyFill="1" applyBorder="1" applyAlignment="1">
      <alignment horizontal="center" vertical="center"/>
    </xf>
    <xf numFmtId="0" fontId="17" fillId="0" borderId="30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0"/>
  <sheetViews>
    <sheetView view="pageBreakPreview" zoomScale="80" zoomScaleNormal="70" zoomScaleSheetLayoutView="80" workbookViewId="0">
      <selection activeCell="A11" sqref="A11"/>
    </sheetView>
  </sheetViews>
  <sheetFormatPr baseColWidth="10" defaultColWidth="18.28515625" defaultRowHeight="15"/>
  <cols>
    <col min="1" max="1" width="62.42578125" style="8" customWidth="1"/>
    <col min="2" max="2" width="64.28515625" style="9" customWidth="1"/>
    <col min="3" max="3" width="26.5703125" style="9" customWidth="1"/>
    <col min="4" max="4" width="16.7109375" style="9" bestFit="1" customWidth="1"/>
    <col min="5" max="5" width="27.42578125" style="9" customWidth="1"/>
    <col min="6" max="7" width="19.28515625" style="9" customWidth="1"/>
    <col min="8" max="8" width="34.5703125" style="8" customWidth="1"/>
    <col min="9" max="16384" width="18.28515625" style="8"/>
  </cols>
  <sheetData>
    <row r="1" spans="1:12" ht="27" thickBot="1">
      <c r="A1" s="75" t="s">
        <v>18</v>
      </c>
      <c r="B1" s="76"/>
      <c r="C1" s="76"/>
      <c r="D1" s="76"/>
      <c r="E1" s="76"/>
      <c r="F1" s="76"/>
      <c r="G1" s="76"/>
      <c r="H1" s="77"/>
      <c r="I1" s="9"/>
      <c r="J1" s="9"/>
      <c r="K1" s="9"/>
      <c r="L1" s="9"/>
    </row>
    <row r="2" spans="1:12" ht="27" thickBot="1">
      <c r="A2" s="39" t="s">
        <v>2</v>
      </c>
      <c r="B2" s="27" t="s">
        <v>21</v>
      </c>
      <c r="C2" s="28"/>
      <c r="D2" s="20"/>
      <c r="E2" s="29"/>
      <c r="F2" s="20"/>
      <c r="G2" s="32"/>
      <c r="H2" s="21"/>
      <c r="I2" s="9"/>
      <c r="J2" s="9"/>
      <c r="K2" s="9"/>
      <c r="L2" s="9"/>
    </row>
    <row r="3" spans="1:12" s="11" customFormat="1" ht="45.75" thickBot="1">
      <c r="A3" s="30" t="s">
        <v>1</v>
      </c>
      <c r="B3" s="24" t="s">
        <v>14</v>
      </c>
      <c r="C3" s="24" t="s">
        <v>15</v>
      </c>
      <c r="D3" s="25" t="s">
        <v>16</v>
      </c>
      <c r="E3" s="24" t="s">
        <v>3</v>
      </c>
      <c r="F3" s="24" t="s">
        <v>6</v>
      </c>
      <c r="G3" s="24" t="s">
        <v>19</v>
      </c>
      <c r="H3" s="26" t="s">
        <v>0</v>
      </c>
      <c r="I3" s="10"/>
      <c r="J3" s="10"/>
      <c r="K3" s="10"/>
      <c r="L3" s="10"/>
    </row>
    <row r="4" spans="1:12" ht="18.75">
      <c r="A4" s="31"/>
      <c r="B4" s="14"/>
      <c r="C4" s="38">
        <f t="shared" ref="C4:C9" si="0">B4*72/100</f>
        <v>0</v>
      </c>
      <c r="D4" s="15"/>
      <c r="E4" s="40" t="str">
        <f>IF(D4="COMUN",C4/40,IF(D4="INFORMATIZADA",C4/28,IF(D4="LABORATORIO HEC",C4/35,IF(D4="LABORATORIO YPF",C4/30,IF(D4="INGENIERÍA",C4/35,IF(D4="TALLER SALUD",C4/35, IF(D4="AULA TESIS",C4/15,"SELECCIONE TIPO DE AULA")))))))</f>
        <v>SELECCIONE TIPO DE AULA</v>
      </c>
      <c r="F4" s="15"/>
      <c r="G4" s="33" t="s">
        <v>20</v>
      </c>
      <c r="H4" s="54"/>
    </row>
    <row r="5" spans="1:12" ht="18.75">
      <c r="A5" s="31"/>
      <c r="B5" s="15"/>
      <c r="C5" s="38">
        <f t="shared" si="0"/>
        <v>0</v>
      </c>
      <c r="D5" s="15"/>
      <c r="E5" s="40" t="str">
        <f t="shared" ref="E5:E9" si="1">IF(D5="COMUN",C5/40,IF(D5="INFORMATIZADA",C5/28,IF(D5="LABORATORIO HEC",C5/35,IF(D5="LABORATORIO YPF",C5/30,IF(D5="TALLER INGENIERÍA",C5/35,IF(D5="TALLER SALUD",C5/35,"SELECCIONE TIPO DE AULA"))))))</f>
        <v>SELECCIONE TIPO DE AULA</v>
      </c>
      <c r="F5" s="16"/>
      <c r="G5" s="33" t="s">
        <v>20</v>
      </c>
      <c r="H5" s="17"/>
    </row>
    <row r="6" spans="1:12" ht="18.75">
      <c r="A6" s="31"/>
      <c r="B6" s="15"/>
      <c r="C6" s="38">
        <f t="shared" si="0"/>
        <v>0</v>
      </c>
      <c r="D6" s="15"/>
      <c r="E6" s="40" t="str">
        <f t="shared" si="1"/>
        <v>SELECCIONE TIPO DE AULA</v>
      </c>
      <c r="F6" s="16"/>
      <c r="G6" s="33" t="s">
        <v>20</v>
      </c>
      <c r="H6" s="17"/>
    </row>
    <row r="7" spans="1:12" ht="18.75">
      <c r="A7" s="31"/>
      <c r="B7" s="16"/>
      <c r="C7" s="38">
        <f t="shared" si="0"/>
        <v>0</v>
      </c>
      <c r="D7" s="15"/>
      <c r="E7" s="40" t="str">
        <f t="shared" si="1"/>
        <v>SELECCIONE TIPO DE AULA</v>
      </c>
      <c r="F7" s="16"/>
      <c r="G7" s="33" t="s">
        <v>20</v>
      </c>
      <c r="H7" s="17"/>
    </row>
    <row r="8" spans="1:12" ht="18.75">
      <c r="A8" s="31"/>
      <c r="B8" s="15"/>
      <c r="C8" s="38">
        <f t="shared" si="0"/>
        <v>0</v>
      </c>
      <c r="D8" s="15"/>
      <c r="E8" s="40" t="str">
        <f t="shared" si="1"/>
        <v>SELECCIONE TIPO DE AULA</v>
      </c>
      <c r="F8" s="16"/>
      <c r="G8" s="33" t="s">
        <v>20</v>
      </c>
      <c r="H8" s="17"/>
    </row>
    <row r="9" spans="1:12" ht="19.5" thickBot="1">
      <c r="A9" s="43"/>
      <c r="B9" s="44"/>
      <c r="C9" s="45">
        <f t="shared" si="0"/>
        <v>0</v>
      </c>
      <c r="D9" s="15"/>
      <c r="E9" s="46" t="str">
        <f t="shared" si="1"/>
        <v>SELECCIONE TIPO DE AULA</v>
      </c>
      <c r="F9" s="47"/>
      <c r="G9" s="48" t="s">
        <v>20</v>
      </c>
      <c r="H9" s="55"/>
    </row>
    <row r="10" spans="1:12" s="11" customFormat="1" ht="45.75" thickBot="1">
      <c r="A10" s="49" t="s">
        <v>4</v>
      </c>
      <c r="B10" s="50" t="s">
        <v>14</v>
      </c>
      <c r="C10" s="50" t="s">
        <v>15</v>
      </c>
      <c r="D10" s="51" t="s">
        <v>16</v>
      </c>
      <c r="E10" s="52" t="s">
        <v>3</v>
      </c>
      <c r="F10" s="50" t="s">
        <v>6</v>
      </c>
      <c r="G10" s="50" t="s">
        <v>19</v>
      </c>
      <c r="H10" s="53" t="s">
        <v>0</v>
      </c>
      <c r="I10" s="10"/>
      <c r="J10" s="10"/>
      <c r="K10" s="10"/>
      <c r="L10" s="10"/>
    </row>
    <row r="11" spans="1:12" ht="18.75">
      <c r="A11" s="31"/>
      <c r="B11" s="19"/>
      <c r="C11" s="38">
        <f>B11*80/100</f>
        <v>0</v>
      </c>
      <c r="D11" s="15" t="s">
        <v>22</v>
      </c>
      <c r="E11" s="40">
        <f>IF(D11="COMUN",C11/40,IF(D11="INFORMATIZADA",C11/28,IF(D11="LABORATORIO HEC",C11/35,IF(D11="LABORATORIO YPF",C11/30,IF(D11="TALLER INGENIERÍA",C11/35,IF(D11="TALLER SALUD",C11/35,"SELECCIONE TIPO DE AULA"))))))</f>
        <v>0</v>
      </c>
      <c r="F11" s="15">
        <v>4</v>
      </c>
      <c r="G11" s="33" t="s">
        <v>23</v>
      </c>
      <c r="H11" s="54"/>
    </row>
    <row r="12" spans="1:12" ht="18.75">
      <c r="A12" s="31"/>
      <c r="B12" s="15"/>
      <c r="C12" s="38">
        <f t="shared" ref="C12:C16" si="2">B12*75/100</f>
        <v>0</v>
      </c>
      <c r="D12" s="15"/>
      <c r="E12" s="40" t="str">
        <f t="shared" ref="E12:E16" si="3">IF(D12="COMUN",C12/40,IF(D12="INFORMATIZADA",C12/28,IF(D12="LABORATORIO HEC",C12/35,IF(D12="LABORATORIO YPF",C12/30,IF(D12="TALLER INGENIERÍA",C12/35,IF(D12="TALLER SALUD",C12/35,"SELECCIONE TIPO DE AULA"))))))</f>
        <v>SELECCIONE TIPO DE AULA</v>
      </c>
      <c r="F12" s="16"/>
      <c r="G12" s="33" t="s">
        <v>20</v>
      </c>
      <c r="H12" s="17"/>
    </row>
    <row r="13" spans="1:12" ht="18.75">
      <c r="A13" s="31"/>
      <c r="B13" s="15"/>
      <c r="C13" s="38">
        <f t="shared" si="2"/>
        <v>0</v>
      </c>
      <c r="D13" s="15"/>
      <c r="E13" s="40" t="str">
        <f t="shared" si="3"/>
        <v>SELECCIONE TIPO DE AULA</v>
      </c>
      <c r="F13" s="15"/>
      <c r="G13" s="33" t="s">
        <v>20</v>
      </c>
      <c r="H13" s="17"/>
    </row>
    <row r="14" spans="1:12" ht="18.75">
      <c r="A14" s="31"/>
      <c r="B14" s="15"/>
      <c r="C14" s="38">
        <f t="shared" si="2"/>
        <v>0</v>
      </c>
      <c r="D14" s="15"/>
      <c r="E14" s="40" t="str">
        <f t="shared" si="3"/>
        <v>SELECCIONE TIPO DE AULA</v>
      </c>
      <c r="F14" s="16"/>
      <c r="G14" s="33" t="s">
        <v>20</v>
      </c>
      <c r="H14" s="17"/>
    </row>
    <row r="15" spans="1:12" ht="18.75">
      <c r="A15" s="31"/>
      <c r="B15" s="15"/>
      <c r="C15" s="38">
        <f t="shared" si="2"/>
        <v>0</v>
      </c>
      <c r="D15" s="15"/>
      <c r="E15" s="40" t="str">
        <f t="shared" si="3"/>
        <v>SELECCIONE TIPO DE AULA</v>
      </c>
      <c r="F15" s="15"/>
      <c r="G15" s="33" t="s">
        <v>20</v>
      </c>
      <c r="H15" s="17"/>
    </row>
    <row r="16" spans="1:12" ht="19.5" thickBot="1">
      <c r="A16" s="43"/>
      <c r="B16" s="44"/>
      <c r="C16" s="45">
        <f t="shared" si="2"/>
        <v>0</v>
      </c>
      <c r="D16" s="15"/>
      <c r="E16" s="46" t="str">
        <f t="shared" si="3"/>
        <v>SELECCIONE TIPO DE AULA</v>
      </c>
      <c r="F16" s="47"/>
      <c r="G16" s="48" t="s">
        <v>20</v>
      </c>
      <c r="H16" s="55"/>
    </row>
    <row r="17" spans="1:11" ht="45.75" thickBot="1">
      <c r="A17" s="49" t="s">
        <v>5</v>
      </c>
      <c r="B17" s="50" t="s">
        <v>14</v>
      </c>
      <c r="C17" s="50" t="s">
        <v>15</v>
      </c>
      <c r="D17" s="51" t="s">
        <v>16</v>
      </c>
      <c r="E17" s="52" t="s">
        <v>3</v>
      </c>
      <c r="F17" s="50" t="s">
        <v>6</v>
      </c>
      <c r="G17" s="50" t="s">
        <v>19</v>
      </c>
      <c r="H17" s="53" t="s">
        <v>0</v>
      </c>
    </row>
    <row r="18" spans="1:11" ht="18.75">
      <c r="A18" s="31"/>
      <c r="B18" s="14"/>
      <c r="C18" s="38">
        <f>B18*75/100</f>
        <v>0</v>
      </c>
      <c r="D18" s="15" t="s">
        <v>24</v>
      </c>
      <c r="E18" s="40">
        <f>IF(D18="COMUN",C18/35,IF(D18="INFORMATIZADA",C18/28,IF(D18="LABORATORIO HEC",C18/35,IF(D18="LABORATORIO YPF",C18/30,IF(D18="TALLER INGENIERÍA",C18/35,IF(D18="TALLER SALUD",C18/35,"SELECCIONE TIPO DE AULA"))))))</f>
        <v>0</v>
      </c>
      <c r="F18" s="16">
        <v>3</v>
      </c>
      <c r="G18" s="33" t="s">
        <v>23</v>
      </c>
      <c r="H18" s="54"/>
    </row>
    <row r="19" spans="1:11" ht="18.75">
      <c r="A19" s="31"/>
      <c r="B19" s="18"/>
      <c r="C19" s="38">
        <f>B19*75/100</f>
        <v>0</v>
      </c>
      <c r="D19" s="15" t="s">
        <v>24</v>
      </c>
      <c r="E19" s="40">
        <f>IF(D19="COMUN",C19/35,IF(D19="INFORMATIZADA",C19/28,IF(D19="LABORATORIO HEC",C19/35,IF(D19="LABORATORIO YPF",C19/30,IF(D19="TALLER INGENIERÍA",C19/35,IF(D19="TALLER SALUD",C19/35,"SELECCIONE TIPO DE AULA"))))))</f>
        <v>0</v>
      </c>
      <c r="F19" s="16">
        <v>2</v>
      </c>
      <c r="G19" s="33" t="s">
        <v>23</v>
      </c>
      <c r="H19" s="17"/>
    </row>
    <row r="20" spans="1:11" ht="18.75">
      <c r="A20" s="31"/>
      <c r="B20" s="15"/>
      <c r="C20" s="38">
        <f>B20*75/100</f>
        <v>0</v>
      </c>
      <c r="D20" s="15" t="s">
        <v>24</v>
      </c>
      <c r="E20" s="40">
        <f>IF(D20="COMUN",C20/35,IF(D20="INFORMATIZADA",C20/28,IF(D20="LABORATORIO HEC",C20/35,IF(D20="LABORATORIO YPF",C20/30,IF(D20="TALLER INGENIERÍA",C20/35,IF(D20="TALLER SALUD",C20/35,"SELECCIONE TIPO DE AULA"))))))</f>
        <v>0</v>
      </c>
      <c r="F20" s="16">
        <v>2</v>
      </c>
      <c r="G20" s="33" t="s">
        <v>23</v>
      </c>
      <c r="H20" s="17"/>
    </row>
    <row r="21" spans="1:11" ht="18.75">
      <c r="A21" s="31"/>
      <c r="B21" s="15"/>
      <c r="C21" s="38">
        <f t="shared" ref="C21:C22" si="4">B21*70/100</f>
        <v>0</v>
      </c>
      <c r="D21" s="15" t="s">
        <v>24</v>
      </c>
      <c r="E21" s="40">
        <f>IF(D21="COMUN",C21/35,IF(D21="INFORMATIZADA",C21/28,IF(D21="LABORATORIO HEC",C21/35,IF(D21="LABORATORIO YPF",C21/30,IF(D21="TALLER INGENIERÍA",C21/35,IF(D21="TALLER SALUD",C21/35,"SELECCIONE TIPO DE AULA"))))))</f>
        <v>0</v>
      </c>
      <c r="F21" s="16">
        <v>2</v>
      </c>
      <c r="G21" s="33" t="s">
        <v>23</v>
      </c>
      <c r="H21" s="17"/>
    </row>
    <row r="22" spans="1:11" ht="18.75">
      <c r="A22" s="31"/>
      <c r="B22" s="15"/>
      <c r="C22" s="38">
        <f t="shared" si="4"/>
        <v>0</v>
      </c>
      <c r="D22" s="15" t="s">
        <v>24</v>
      </c>
      <c r="E22" s="40">
        <f t="shared" ref="E22" si="5">IF(D22="COMUN",C22/40,IF(D22="INFORMATIZADA",C22/28,IF(D22="LABORATORIO HEC",C22/35,IF(D22="LABORATORIO YPF",C22/30,IF(D22="TALLER INGENIERÍA",C22/35,IF(D22="TALLER SALUD",C22/35,"SELECCIONE TIPO DE AULA"))))))</f>
        <v>0</v>
      </c>
      <c r="F22" s="16">
        <v>3</v>
      </c>
      <c r="G22" s="33" t="s">
        <v>23</v>
      </c>
      <c r="H22" s="17"/>
    </row>
    <row r="23" spans="1:11" ht="19.5" thickBot="1">
      <c r="A23" s="31"/>
      <c r="B23" s="44"/>
      <c r="C23" s="45">
        <f>B23*75/100</f>
        <v>0</v>
      </c>
      <c r="D23" s="15" t="s">
        <v>25</v>
      </c>
      <c r="E23" s="46" t="str">
        <f>IF(D23="COMUN",C23/40,IF(D23="INFORMATIZADA",C23/28,IF(D23="LABORATORIO HEC",C23/35,IF(D23="LABORATORIO YPF",C23/30,IF(D23="TALLER INGENIERÍA",C23/35,IF(D23="TALLER SALUD",C23/35,"SELECCIONE TIPO DE AULA"))))))</f>
        <v>SELECCIONE TIPO DE AULA</v>
      </c>
      <c r="F23" s="47">
        <v>2</v>
      </c>
      <c r="G23" s="48" t="s">
        <v>23</v>
      </c>
      <c r="H23" s="55"/>
    </row>
    <row r="24" spans="1:11" ht="45.75" thickBot="1">
      <c r="A24" s="49" t="s">
        <v>17</v>
      </c>
      <c r="B24" s="50" t="s">
        <v>14</v>
      </c>
      <c r="C24" s="50" t="s">
        <v>15</v>
      </c>
      <c r="D24" s="51" t="s">
        <v>16</v>
      </c>
      <c r="E24" s="52" t="s">
        <v>3</v>
      </c>
      <c r="F24" s="50" t="s">
        <v>6</v>
      </c>
      <c r="G24" s="50" t="s">
        <v>19</v>
      </c>
      <c r="H24" s="53" t="s">
        <v>0</v>
      </c>
    </row>
    <row r="25" spans="1:11" ht="18.75">
      <c r="A25" s="31"/>
      <c r="B25" s="22"/>
      <c r="C25" s="38">
        <f>B25*80/100</f>
        <v>0</v>
      </c>
      <c r="D25" s="15" t="s">
        <v>24</v>
      </c>
      <c r="E25" s="40">
        <f>IF(D25="COMUN",C25/35,IF(D25="INFORMATIZADA",C25/28,IF(D25="LABORATORIO HEC",C25/35,IF(D25="LABORATORIO YPF",C25/30,IF(D25="TALLER INGENIERÍA",C25/35,IF(D25="TALLER SALUD",C25/35,"SELECCIONE TIPO DE AULA"))))))</f>
        <v>0</v>
      </c>
      <c r="F25" s="23">
        <v>1</v>
      </c>
      <c r="G25" s="33" t="s">
        <v>23</v>
      </c>
      <c r="H25" s="54"/>
    </row>
    <row r="26" spans="1:11" ht="18.75">
      <c r="A26" s="31"/>
      <c r="B26" s="15"/>
      <c r="C26" s="38">
        <f t="shared" ref="C26:C30" si="6">B26*80/100</f>
        <v>0</v>
      </c>
      <c r="D26" s="15" t="s">
        <v>24</v>
      </c>
      <c r="E26" s="40">
        <f>IF(D26="COMUN",C26/35,IF(D26="INFORMATIZADA",C26/28,IF(D26="LABORATORIO HEC",C26/35,IF(D26="LABORATORIO YPF",C26/30,IF(D26="TALLER INGENIERÍA",C26/35,IF(D26="TALLER SALUD",C26/35,"SELECCIONE TIPO DE AULA"))))))</f>
        <v>0</v>
      </c>
      <c r="F26" s="16">
        <v>1</v>
      </c>
      <c r="G26" s="33" t="s">
        <v>23</v>
      </c>
      <c r="H26" s="17"/>
    </row>
    <row r="27" spans="1:11" ht="18.75">
      <c r="A27" s="31"/>
      <c r="B27" s="15"/>
      <c r="C27" s="38"/>
      <c r="D27" s="15" t="s">
        <v>24</v>
      </c>
      <c r="E27" s="40">
        <f>IF(D27="COMUN",C27/35,IF(D27="INFORMATIZADA",C27/28,IF(D27="LABORATORIO HEC",C27/35,IF(D27="LABORATORIO YPF",C27/30,IF(D27="TALLER INGENIERÍA",C27/35,IF(D27="TALLER SALUD",C27/35,"SELECCIONE TIPO DE AULA"))))))</f>
        <v>0</v>
      </c>
      <c r="F27" s="16">
        <v>1</v>
      </c>
      <c r="G27" s="33" t="s">
        <v>23</v>
      </c>
      <c r="H27" s="17"/>
    </row>
    <row r="28" spans="1:11" ht="18.75">
      <c r="A28" s="31"/>
      <c r="B28" s="15"/>
      <c r="C28" s="38">
        <f t="shared" si="6"/>
        <v>0</v>
      </c>
      <c r="D28" s="15" t="s">
        <v>24</v>
      </c>
      <c r="E28" s="40">
        <f t="shared" ref="E28:E30" si="7">IF(D28="COMUN",C28/40,IF(D28="INFORMATIZADA",C28/28,IF(D28="LABORATORIO HEC",C28/35,IF(D28="LABORATORIO YPF",C28/30,IF(D28="TALLER INGENIERÍA",C28/35,IF(D28="TALLER SALUD",C28/35,"SELECCIONE TIPO DE AULA"))))))</f>
        <v>0</v>
      </c>
      <c r="F28" s="16">
        <v>1</v>
      </c>
      <c r="G28" s="33" t="s">
        <v>23</v>
      </c>
      <c r="H28" s="17"/>
    </row>
    <row r="29" spans="1:11" ht="18.75">
      <c r="A29" s="31"/>
      <c r="B29" s="15"/>
      <c r="C29" s="38">
        <f t="shared" si="6"/>
        <v>0</v>
      </c>
      <c r="D29" s="15" t="s">
        <v>24</v>
      </c>
      <c r="E29" s="40">
        <f>IF(D29="COMUN",C29/35,IF(D29="INFORMATIZADA",C29/28,IF(D29="LABORATORIO HEC",C29/35,IF(D29="LABORATORIO YPF",C29/30,IF(D29="TALLER INGENIERÍA",C29/35,IF(D29="TALLER SALUD",C29/35,"SELECCIONE TIPO DE AULA"))))))</f>
        <v>0</v>
      </c>
      <c r="F29" s="16">
        <v>1</v>
      </c>
      <c r="G29" s="33" t="s">
        <v>23</v>
      </c>
      <c r="H29" s="17"/>
    </row>
    <row r="30" spans="1:11" ht="19.5" thickBot="1">
      <c r="A30" s="31"/>
      <c r="B30" s="35"/>
      <c r="C30" s="41">
        <f t="shared" si="6"/>
        <v>0</v>
      </c>
      <c r="D30" s="15" t="s">
        <v>24</v>
      </c>
      <c r="E30" s="42">
        <f t="shared" si="7"/>
        <v>0</v>
      </c>
      <c r="F30" s="36">
        <v>1</v>
      </c>
      <c r="G30" s="37" t="s">
        <v>23</v>
      </c>
      <c r="H30" s="56"/>
    </row>
    <row r="31" spans="1:11" ht="45.75" thickBot="1">
      <c r="A31" s="49" t="s">
        <v>26</v>
      </c>
      <c r="B31" s="50" t="s">
        <v>14</v>
      </c>
      <c r="C31" s="50" t="s">
        <v>15</v>
      </c>
      <c r="D31" s="51" t="s">
        <v>16</v>
      </c>
      <c r="E31" s="52" t="s">
        <v>3</v>
      </c>
      <c r="F31" s="50" t="s">
        <v>6</v>
      </c>
      <c r="G31" s="50" t="s">
        <v>19</v>
      </c>
      <c r="H31" s="53" t="s">
        <v>0</v>
      </c>
      <c r="I31" s="13"/>
      <c r="J31" s="12"/>
      <c r="K31" s="13"/>
    </row>
    <row r="32" spans="1:11" ht="18.75">
      <c r="A32" s="31"/>
      <c r="B32" s="22"/>
      <c r="C32" s="38">
        <f>B32*80/100</f>
        <v>0</v>
      </c>
      <c r="D32" s="15" t="s">
        <v>24</v>
      </c>
      <c r="E32" s="40">
        <f>IF(D32="COMUN",C32/40,IF(D32="INFORMATIZADA",C32/28,IF(D32="LABORATORIO HEC",C32/35,IF(D32="LABORATORIO YPF",C32/30,IF(D32="TALLER INGENIERÍA",C32/35,IF(D32="TALLER SALUD",C32/35,"SELECCIONE TIPO DE AULA"))))))</f>
        <v>0</v>
      </c>
      <c r="F32" s="23">
        <v>1</v>
      </c>
      <c r="G32" s="33" t="s">
        <v>23</v>
      </c>
      <c r="H32" s="54"/>
      <c r="I32" s="13"/>
      <c r="J32" s="12"/>
      <c r="K32" s="13"/>
    </row>
    <row r="33" spans="1:11" ht="18.75">
      <c r="A33" s="31"/>
      <c r="B33" s="15"/>
      <c r="C33" s="38">
        <f t="shared" ref="C33:C37" si="8">B33*80/100</f>
        <v>0</v>
      </c>
      <c r="D33" s="15" t="s">
        <v>25</v>
      </c>
      <c r="E33" s="40">
        <v>3</v>
      </c>
      <c r="F33" s="16">
        <v>3</v>
      </c>
      <c r="G33" s="33" t="s">
        <v>23</v>
      </c>
      <c r="H33" s="17"/>
      <c r="I33" s="13"/>
      <c r="J33" s="12"/>
      <c r="K33" s="13"/>
    </row>
    <row r="34" spans="1:11" ht="18.75">
      <c r="A34" s="31"/>
      <c r="B34" s="15"/>
      <c r="C34" s="38">
        <f t="shared" si="8"/>
        <v>0</v>
      </c>
      <c r="D34" s="15" t="s">
        <v>24</v>
      </c>
      <c r="E34" s="40">
        <f>IF(D34="COMUN",C34/35,IF(D34="INFORMATIZADA",C34/28,IF(D34="LABORATORIO HEC",C34/35,IF(D34="LABORATORIO YPF",C34/30,IF(D34="TALLER INGENIERÍA",C34/35,IF(D34="TALLER SALUD",C34/35,"SELECCIONE TIPO DE AULA"))))))</f>
        <v>0</v>
      </c>
      <c r="F34" s="16">
        <v>1</v>
      </c>
      <c r="G34" s="33" t="s">
        <v>23</v>
      </c>
      <c r="H34" s="17"/>
      <c r="I34" s="13"/>
      <c r="J34" s="12"/>
      <c r="K34" s="13"/>
    </row>
    <row r="35" spans="1:11" ht="18.75">
      <c r="A35" s="31"/>
      <c r="B35" s="15"/>
      <c r="C35" s="38">
        <f t="shared" si="8"/>
        <v>0</v>
      </c>
      <c r="D35" s="15" t="s">
        <v>25</v>
      </c>
      <c r="E35" s="40">
        <v>1</v>
      </c>
      <c r="F35" s="16">
        <v>1</v>
      </c>
      <c r="G35" s="33" t="s">
        <v>23</v>
      </c>
      <c r="H35" s="17"/>
      <c r="I35" s="13"/>
      <c r="J35" s="12"/>
      <c r="K35" s="13"/>
    </row>
    <row r="36" spans="1:11" ht="18.75">
      <c r="A36" s="31"/>
      <c r="B36" s="15"/>
      <c r="C36" s="38">
        <f t="shared" ref="C36" si="9">B36*80/100</f>
        <v>0</v>
      </c>
      <c r="D36" s="15" t="s">
        <v>25</v>
      </c>
      <c r="E36" s="40">
        <v>1</v>
      </c>
      <c r="F36" s="16">
        <v>1</v>
      </c>
      <c r="G36" s="33" t="s">
        <v>23</v>
      </c>
      <c r="H36" s="17"/>
      <c r="I36" s="13"/>
      <c r="J36" s="12"/>
      <c r="K36" s="13"/>
    </row>
    <row r="37" spans="1:11" ht="19.5" thickBot="1">
      <c r="A37" s="34"/>
      <c r="B37" s="35"/>
      <c r="C37" s="41">
        <f t="shared" si="8"/>
        <v>0</v>
      </c>
      <c r="D37" s="15"/>
      <c r="E37" s="42" t="str">
        <f t="shared" ref="E37" si="10">IF(D37="COMUN",C37/40,IF(D37="INFORMATIZADA",C37/28,IF(D37="LABORATORIO HEC",C37/35,IF(D37="LABORATORIO YPF",C37/30,IF(D37="TALLER INGENIERÍA",C37/35,IF(D37="TALLER SALUD",C37/35,"SELECCIONE TIPO DE AULA"))))))</f>
        <v>SELECCIONE TIPO DE AULA</v>
      </c>
      <c r="F37" s="36"/>
      <c r="G37" s="37" t="s">
        <v>23</v>
      </c>
      <c r="H37" s="56"/>
      <c r="I37" s="13"/>
      <c r="J37" s="12"/>
      <c r="K37" s="13"/>
    </row>
    <row r="38" spans="1:11">
      <c r="A38" s="12"/>
      <c r="B38" s="13"/>
      <c r="C38" s="12"/>
      <c r="D38" s="13"/>
      <c r="E38" s="12"/>
      <c r="F38" s="13"/>
      <c r="G38" s="13"/>
      <c r="H38" s="12"/>
      <c r="I38" s="13"/>
      <c r="J38" s="12"/>
      <c r="K38" s="13"/>
    </row>
    <row r="39" spans="1:11">
      <c r="A39" s="12"/>
      <c r="B39" s="13"/>
      <c r="C39" s="12"/>
      <c r="D39" s="13"/>
      <c r="E39" s="12"/>
      <c r="F39" s="13"/>
      <c r="G39" s="13"/>
      <c r="H39" s="12"/>
      <c r="I39" s="13"/>
      <c r="J39" s="12"/>
      <c r="K39" s="13"/>
    </row>
    <row r="40" spans="1:11">
      <c r="A40" s="12"/>
      <c r="B40" s="13"/>
      <c r="C40" s="12"/>
      <c r="D40" s="13"/>
      <c r="E40" s="12"/>
      <c r="F40" s="13"/>
      <c r="G40" s="13"/>
      <c r="H40" s="12"/>
      <c r="I40" s="13"/>
      <c r="J40" s="12"/>
      <c r="K40" s="13"/>
    </row>
    <row r="41" spans="1:11">
      <c r="A41" s="12"/>
      <c r="B41" s="13"/>
      <c r="C41" s="12"/>
      <c r="D41" s="13"/>
      <c r="E41" s="12"/>
      <c r="F41" s="13"/>
      <c r="G41" s="13"/>
      <c r="H41" s="12"/>
      <c r="I41" s="13"/>
      <c r="J41" s="12"/>
      <c r="K41" s="13"/>
    </row>
    <row r="42" spans="1:11">
      <c r="A42" s="12"/>
      <c r="B42" s="13"/>
      <c r="C42" s="12"/>
      <c r="D42" s="13"/>
      <c r="E42" s="12"/>
      <c r="F42" s="13"/>
      <c r="G42" s="13"/>
      <c r="H42" s="12"/>
      <c r="I42" s="13"/>
      <c r="J42" s="12"/>
      <c r="K42" s="13"/>
    </row>
    <row r="43" spans="1:11">
      <c r="A43" s="12"/>
      <c r="B43" s="13"/>
      <c r="C43" s="12"/>
      <c r="D43" s="13"/>
      <c r="E43" s="12"/>
      <c r="F43" s="13"/>
      <c r="G43" s="13"/>
      <c r="H43" s="12"/>
      <c r="I43" s="13"/>
      <c r="J43" s="12"/>
      <c r="K43" s="13"/>
    </row>
    <row r="44" spans="1:11">
      <c r="A44" s="12"/>
      <c r="B44" s="13"/>
      <c r="C44" s="12"/>
      <c r="D44" s="13"/>
      <c r="E44" s="12"/>
      <c r="F44" s="13"/>
      <c r="G44" s="13"/>
      <c r="H44" s="12"/>
      <c r="I44" s="13"/>
      <c r="J44" s="12"/>
      <c r="K44" s="13"/>
    </row>
    <row r="45" spans="1:11">
      <c r="A45" s="12"/>
      <c r="B45" s="13"/>
      <c r="C45" s="12"/>
      <c r="D45" s="13"/>
      <c r="E45" s="12"/>
      <c r="F45" s="13"/>
      <c r="G45" s="13"/>
      <c r="H45" s="12"/>
      <c r="I45" s="13"/>
      <c r="J45" s="12"/>
      <c r="K45" s="13"/>
    </row>
    <row r="46" spans="1:11">
      <c r="A46" s="12"/>
      <c r="B46" s="13"/>
      <c r="C46" s="12"/>
      <c r="D46" s="13"/>
      <c r="E46" s="12"/>
      <c r="F46" s="13"/>
      <c r="G46" s="13"/>
      <c r="H46" s="12"/>
      <c r="I46" s="13"/>
      <c r="J46" s="12"/>
      <c r="K46" s="13"/>
    </row>
    <row r="47" spans="1:11">
      <c r="A47" s="12"/>
      <c r="B47" s="13"/>
      <c r="C47" s="12"/>
      <c r="D47" s="13"/>
      <c r="E47" s="12"/>
      <c r="F47" s="13"/>
      <c r="G47" s="13"/>
      <c r="H47" s="12"/>
      <c r="I47" s="13"/>
      <c r="J47" s="12"/>
      <c r="K47" s="13"/>
    </row>
    <row r="48" spans="1:11">
      <c r="A48" s="12"/>
      <c r="B48" s="13"/>
      <c r="C48" s="12"/>
      <c r="D48" s="13"/>
      <c r="E48" s="12"/>
      <c r="F48" s="13"/>
      <c r="G48" s="13"/>
      <c r="H48" s="12"/>
      <c r="I48" s="13"/>
      <c r="J48" s="12"/>
      <c r="K48" s="13"/>
    </row>
    <row r="49" spans="1:11">
      <c r="A49" s="12"/>
      <c r="B49" s="13"/>
      <c r="C49" s="12"/>
      <c r="D49" s="13"/>
      <c r="E49" s="12"/>
      <c r="F49" s="13"/>
      <c r="G49" s="13"/>
      <c r="H49" s="12"/>
      <c r="I49" s="13"/>
      <c r="J49" s="12"/>
      <c r="K49" s="13"/>
    </row>
    <row r="50" spans="1:11">
      <c r="A50" s="12"/>
      <c r="B50" s="13"/>
      <c r="C50" s="12"/>
      <c r="D50" s="13"/>
      <c r="E50" s="12"/>
      <c r="F50" s="13"/>
      <c r="G50" s="13"/>
      <c r="H50" s="12"/>
      <c r="I50" s="13"/>
      <c r="J50" s="12"/>
      <c r="K50" s="13"/>
    </row>
    <row r="51" spans="1:11">
      <c r="A51" s="12"/>
      <c r="B51" s="13"/>
      <c r="C51" s="12"/>
      <c r="D51" s="13"/>
      <c r="E51" s="12"/>
      <c r="F51" s="13"/>
      <c r="G51" s="13"/>
      <c r="H51" s="12"/>
      <c r="I51" s="13"/>
      <c r="J51" s="12"/>
      <c r="K51" s="13"/>
    </row>
    <row r="52" spans="1:11">
      <c r="A52" s="12"/>
      <c r="B52" s="13"/>
      <c r="C52" s="12"/>
      <c r="D52" s="13"/>
      <c r="E52" s="12"/>
      <c r="F52" s="13"/>
      <c r="G52" s="13"/>
      <c r="H52" s="12"/>
      <c r="I52" s="13"/>
      <c r="J52" s="12"/>
      <c r="K52" s="13"/>
    </row>
    <row r="53" spans="1:11">
      <c r="A53" s="12"/>
      <c r="B53" s="13"/>
      <c r="C53" s="12"/>
      <c r="D53" s="13"/>
      <c r="E53" s="12"/>
      <c r="F53" s="13"/>
      <c r="G53" s="13"/>
      <c r="H53" s="12"/>
      <c r="I53" s="13"/>
      <c r="J53" s="12"/>
      <c r="K53" s="13"/>
    </row>
    <row r="54" spans="1:11">
      <c r="A54" s="12"/>
      <c r="B54" s="13"/>
      <c r="C54" s="12"/>
      <c r="D54" s="13"/>
      <c r="E54" s="12"/>
      <c r="F54" s="13"/>
      <c r="G54" s="13"/>
      <c r="H54" s="12"/>
      <c r="I54" s="13"/>
      <c r="J54" s="12"/>
      <c r="K54" s="13"/>
    </row>
    <row r="55" spans="1:11">
      <c r="A55" s="12"/>
      <c r="B55" s="13"/>
      <c r="C55" s="12"/>
      <c r="D55" s="13"/>
      <c r="E55" s="12"/>
      <c r="F55" s="13"/>
      <c r="G55" s="13"/>
      <c r="H55" s="12"/>
      <c r="I55" s="13"/>
      <c r="J55" s="12"/>
      <c r="K55" s="13"/>
    </row>
    <row r="56" spans="1:11">
      <c r="A56" s="12"/>
      <c r="B56" s="13"/>
      <c r="C56" s="12"/>
      <c r="D56" s="13"/>
      <c r="E56" s="12"/>
      <c r="F56" s="13"/>
      <c r="G56" s="13"/>
      <c r="H56" s="12"/>
      <c r="I56" s="13"/>
      <c r="J56" s="12"/>
      <c r="K56" s="13"/>
    </row>
    <row r="57" spans="1:11">
      <c r="A57" s="12"/>
      <c r="B57" s="13"/>
      <c r="C57" s="12"/>
      <c r="D57" s="13"/>
      <c r="E57" s="12"/>
      <c r="F57" s="13"/>
      <c r="G57" s="13"/>
      <c r="H57" s="12"/>
      <c r="I57" s="13"/>
      <c r="J57" s="12"/>
      <c r="K57" s="13"/>
    </row>
    <row r="58" spans="1:11">
      <c r="A58" s="12"/>
      <c r="B58" s="13"/>
      <c r="C58" s="12"/>
      <c r="D58" s="13"/>
      <c r="E58" s="12"/>
      <c r="F58" s="13"/>
      <c r="G58" s="13"/>
      <c r="H58" s="12"/>
      <c r="I58" s="13"/>
      <c r="J58" s="12"/>
      <c r="K58" s="13"/>
    </row>
    <row r="59" spans="1:11">
      <c r="A59" s="12"/>
      <c r="B59" s="13"/>
      <c r="C59" s="12"/>
      <c r="D59" s="13"/>
      <c r="E59" s="12"/>
      <c r="F59" s="13"/>
      <c r="G59" s="13"/>
      <c r="H59" s="12"/>
      <c r="I59" s="13"/>
      <c r="J59" s="12"/>
      <c r="K59" s="13"/>
    </row>
    <row r="60" spans="1:11">
      <c r="A60" s="12"/>
      <c r="B60" s="13"/>
      <c r="C60" s="12"/>
      <c r="D60" s="13"/>
      <c r="E60" s="12"/>
      <c r="F60" s="13"/>
      <c r="G60" s="13"/>
      <c r="H60" s="12"/>
    </row>
  </sheetData>
  <mergeCells count="1">
    <mergeCell ref="A1:H1"/>
  </mergeCells>
  <conditionalFormatting sqref="E2">
    <cfRule type="dataBar" priority="21">
      <dataBar>
        <cfvo type="min" val="0"/>
        <cfvo type="max" val="0"/>
        <color rgb="FF638EC6"/>
      </dataBar>
    </cfRule>
  </conditionalFormatting>
  <dataValidations count="5">
    <dataValidation allowBlank="1" showInputMessage="1" showErrorMessage="1" error="Seleccionar Materia" sqref="A37 A9 A16"/>
    <dataValidation type="list" allowBlank="1" showInputMessage="1" showErrorMessage="1" error="Seleccionar Materia" sqref="A25:A30 A11:A15 A4:A8 A18:A23 A32:A36">
      <formula1>INDIRECT($B$2)</formula1>
    </dataValidation>
    <dataValidation type="list" allowBlank="1" showInputMessage="1" showErrorMessage="1" promptTitle="2.NO" sqref="G25:G30 G11:G16 G4:G9 G18:G23 G32:G37">
      <formula1>"SI,NO"</formula1>
    </dataValidation>
    <dataValidation type="list" allowBlank="1" showInputMessage="1" showErrorMessage="1" sqref="D4:D9 D11:D16 D18:D23 D25:D30 D32:D37">
      <formula1>"COMUN,INFORMATIZADA,LABORATORIO HEC,LABORATORIO YPF,TALLER INGENIERÍA,TALLER SALUD,AULA TESIS"</formula1>
    </dataValidation>
    <dataValidation type="list" allowBlank="1" showInputMessage="1" showErrorMessage="1" error="Seleccionar Carrera" sqref="B2">
      <formula1>Carreras.Sociales</formula1>
    </dataValidation>
  </dataValidations>
  <pageMargins left="0.17" right="0.17" top="0.23622047244094491" bottom="0.28000000000000003" header="0.31496062992125984" footer="0.31496062992125984"/>
  <pageSetup scale="38" orientation="landscape" r:id="rId1"/>
  <colBreaks count="1" manualBreakCount="1">
    <brk id="14" max="83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2"/>
  <sheetViews>
    <sheetView tabSelected="1" view="pageBreakPreview" zoomScale="60" zoomScaleNormal="91" workbookViewId="0">
      <selection activeCell="G5" sqref="G5"/>
    </sheetView>
  </sheetViews>
  <sheetFormatPr baseColWidth="10" defaultColWidth="11.42578125" defaultRowHeight="12.75"/>
  <cols>
    <col min="1" max="1" width="15.85546875" style="1" bestFit="1" customWidth="1"/>
    <col min="2" max="2" width="11.42578125" style="1"/>
    <col min="3" max="3" width="47.28515625" style="1" bestFit="1" customWidth="1"/>
    <col min="4" max="4" width="40.28515625" style="1" customWidth="1"/>
    <col min="5" max="5" width="27.7109375" style="1" bestFit="1" customWidth="1"/>
    <col min="6" max="6" width="39.42578125" style="1" bestFit="1" customWidth="1"/>
    <col min="7" max="7" width="34.28515625" style="1" customWidth="1"/>
    <col min="8" max="8" width="34.7109375" style="1" customWidth="1"/>
    <col min="9" max="9" width="23.28515625" style="1" hidden="1" customWidth="1"/>
    <col min="10" max="10" width="23" style="58" hidden="1" customWidth="1"/>
    <col min="11" max="16384" width="11.42578125" style="1"/>
  </cols>
  <sheetData>
    <row r="1" spans="1:14" ht="13.5" thickBot="1"/>
    <row r="2" spans="1:14" ht="21.75" thickBot="1">
      <c r="A2" s="84" t="s">
        <v>65</v>
      </c>
      <c r="B2" s="85"/>
      <c r="C2" s="85"/>
      <c r="D2" s="85"/>
      <c r="E2" s="85"/>
      <c r="F2" s="85"/>
      <c r="G2" s="85"/>
      <c r="H2" s="85"/>
      <c r="I2" s="85"/>
      <c r="J2" s="86"/>
    </row>
    <row r="3" spans="1:14" ht="21.75" thickBot="1">
      <c r="A3" s="87" t="s">
        <v>66</v>
      </c>
      <c r="B3" s="88"/>
      <c r="C3" s="88"/>
      <c r="D3" s="88"/>
      <c r="E3" s="88"/>
      <c r="F3" s="88"/>
      <c r="G3" s="88"/>
      <c r="H3" s="88"/>
      <c r="I3" s="88"/>
      <c r="J3" s="89"/>
    </row>
    <row r="4" spans="1:14" ht="21.75" thickBot="1">
      <c r="A4" s="90" t="s">
        <v>32</v>
      </c>
      <c r="B4" s="91"/>
      <c r="C4" s="91"/>
      <c r="D4" s="91"/>
      <c r="E4" s="91"/>
      <c r="F4" s="91"/>
      <c r="G4" s="91"/>
      <c r="H4" s="91"/>
      <c r="I4" s="91"/>
      <c r="J4" s="92"/>
      <c r="K4" s="2"/>
      <c r="L4" s="2"/>
      <c r="M4" s="2"/>
      <c r="N4" s="2"/>
    </row>
    <row r="5" spans="1:14" ht="21.75" thickBot="1">
      <c r="A5" s="57" t="s">
        <v>7</v>
      </c>
      <c r="B5" s="57" t="s">
        <v>8</v>
      </c>
      <c r="C5" s="57" t="s">
        <v>9</v>
      </c>
      <c r="D5" s="57" t="s">
        <v>10</v>
      </c>
      <c r="E5" s="57" t="s">
        <v>13</v>
      </c>
      <c r="F5" s="57" t="s">
        <v>11</v>
      </c>
      <c r="G5" s="57" t="s">
        <v>68</v>
      </c>
      <c r="H5" s="57" t="s">
        <v>12</v>
      </c>
      <c r="I5" s="3"/>
      <c r="J5" s="3"/>
      <c r="K5" s="4"/>
      <c r="L5" s="4"/>
      <c r="M5" s="2"/>
    </row>
    <row r="6" spans="1:14" ht="21">
      <c r="A6" s="96" t="s">
        <v>27</v>
      </c>
      <c r="B6" s="100"/>
      <c r="C6" s="93" t="s">
        <v>33</v>
      </c>
      <c r="D6" s="67">
        <v>1</v>
      </c>
      <c r="E6" s="67" t="s">
        <v>36</v>
      </c>
      <c r="F6" s="67" t="s">
        <v>38</v>
      </c>
      <c r="G6" s="68" t="s">
        <v>37</v>
      </c>
      <c r="H6" s="69">
        <v>416</v>
      </c>
      <c r="I6" s="5"/>
      <c r="J6" s="5"/>
      <c r="K6" s="5"/>
      <c r="L6" s="4"/>
      <c r="M6" s="2"/>
    </row>
    <row r="7" spans="1:14" ht="21">
      <c r="A7" s="97"/>
      <c r="B7" s="100"/>
      <c r="C7" s="94"/>
      <c r="D7" s="72">
        <v>2</v>
      </c>
      <c r="E7" s="71" t="s">
        <v>55</v>
      </c>
      <c r="F7" s="72" t="s">
        <v>39</v>
      </c>
      <c r="G7" s="72" t="s">
        <v>53</v>
      </c>
      <c r="H7" s="74">
        <v>38</v>
      </c>
      <c r="I7" s="5"/>
      <c r="J7" s="5"/>
      <c r="K7" s="5"/>
      <c r="L7" s="4"/>
      <c r="M7" s="2"/>
    </row>
    <row r="8" spans="1:14" ht="21">
      <c r="A8" s="97"/>
      <c r="B8" s="100"/>
      <c r="C8" s="94"/>
      <c r="D8" s="72">
        <v>3</v>
      </c>
      <c r="E8" s="72" t="s">
        <v>28</v>
      </c>
      <c r="F8" s="72" t="s">
        <v>39</v>
      </c>
      <c r="G8" s="60" t="s">
        <v>37</v>
      </c>
      <c r="H8" s="74">
        <v>410</v>
      </c>
      <c r="I8" s="5"/>
      <c r="J8" s="5"/>
      <c r="K8" s="5"/>
      <c r="L8" s="4"/>
      <c r="M8" s="2"/>
    </row>
    <row r="9" spans="1:14" ht="21">
      <c r="A9" s="97"/>
      <c r="B9" s="100"/>
      <c r="C9" s="94"/>
      <c r="D9" s="72">
        <v>4</v>
      </c>
      <c r="E9" s="72" t="s">
        <v>28</v>
      </c>
      <c r="F9" s="72" t="s">
        <v>29</v>
      </c>
      <c r="G9" s="60" t="s">
        <v>53</v>
      </c>
      <c r="H9" s="74">
        <v>38</v>
      </c>
      <c r="I9" s="5"/>
      <c r="J9" s="5"/>
      <c r="K9" s="5"/>
      <c r="L9" s="4"/>
      <c r="M9" s="2"/>
    </row>
    <row r="10" spans="1:14" ht="21">
      <c r="A10" s="97"/>
      <c r="B10" s="100"/>
      <c r="C10" s="94"/>
      <c r="D10" s="72">
        <v>5</v>
      </c>
      <c r="E10" s="72" t="s">
        <v>36</v>
      </c>
      <c r="F10" s="72" t="s">
        <v>40</v>
      </c>
      <c r="G10" s="60" t="s">
        <v>37</v>
      </c>
      <c r="H10" s="74">
        <v>407</v>
      </c>
      <c r="I10" s="5"/>
      <c r="J10" s="5"/>
      <c r="K10" s="5"/>
      <c r="L10" s="4"/>
      <c r="M10" s="2"/>
    </row>
    <row r="11" spans="1:14" ht="21">
      <c r="A11" s="97"/>
      <c r="B11" s="100"/>
      <c r="C11" s="94"/>
      <c r="D11" s="72">
        <v>7</v>
      </c>
      <c r="E11" s="72" t="s">
        <v>36</v>
      </c>
      <c r="F11" s="72" t="s">
        <v>30</v>
      </c>
      <c r="G11" s="60" t="s">
        <v>41</v>
      </c>
      <c r="H11" s="74">
        <v>11</v>
      </c>
      <c r="I11" s="5"/>
      <c r="J11" s="5"/>
      <c r="K11" s="5"/>
      <c r="L11" s="4"/>
      <c r="M11" s="2"/>
    </row>
    <row r="12" spans="1:14" ht="21.75" thickBot="1">
      <c r="A12" s="97"/>
      <c r="B12" s="100"/>
      <c r="C12" s="95"/>
      <c r="D12" s="64">
        <v>8</v>
      </c>
      <c r="E12" s="64" t="s">
        <v>43</v>
      </c>
      <c r="F12" s="64" t="s">
        <v>42</v>
      </c>
      <c r="G12" s="64" t="s">
        <v>37</v>
      </c>
      <c r="H12" s="70">
        <v>129</v>
      </c>
      <c r="I12" s="5"/>
      <c r="J12" s="5"/>
      <c r="K12" s="5"/>
      <c r="L12" s="6"/>
      <c r="M12" s="2"/>
    </row>
    <row r="13" spans="1:14" ht="21">
      <c r="A13" s="98"/>
      <c r="B13" s="94"/>
      <c r="C13" s="101" t="s">
        <v>34</v>
      </c>
      <c r="D13" s="63">
        <v>1</v>
      </c>
      <c r="E13" s="73" t="s">
        <v>36</v>
      </c>
      <c r="F13" s="65" t="s">
        <v>38</v>
      </c>
      <c r="G13" s="63" t="s">
        <v>37</v>
      </c>
      <c r="H13" s="63">
        <v>410</v>
      </c>
      <c r="I13" s="5"/>
      <c r="J13" s="5"/>
      <c r="K13" s="5"/>
      <c r="L13" s="6"/>
      <c r="M13" s="2"/>
    </row>
    <row r="14" spans="1:14" ht="21">
      <c r="A14" s="98"/>
      <c r="B14" s="94"/>
      <c r="C14" s="100"/>
      <c r="D14" s="72">
        <v>2</v>
      </c>
      <c r="E14" s="62" t="s">
        <v>43</v>
      </c>
      <c r="F14" s="62" t="s">
        <v>30</v>
      </c>
      <c r="G14" s="72" t="s">
        <v>37</v>
      </c>
      <c r="H14" s="72">
        <v>416</v>
      </c>
      <c r="I14" s="5"/>
      <c r="J14" s="5"/>
      <c r="K14" s="5"/>
      <c r="L14" s="2"/>
      <c r="M14" s="2"/>
    </row>
    <row r="15" spans="1:14" ht="21">
      <c r="A15" s="98"/>
      <c r="B15" s="94"/>
      <c r="C15" s="100"/>
      <c r="D15" s="72">
        <v>3</v>
      </c>
      <c r="E15" s="72" t="s">
        <v>43</v>
      </c>
      <c r="F15" s="61" t="s">
        <v>31</v>
      </c>
      <c r="G15" s="72" t="s">
        <v>37</v>
      </c>
      <c r="H15" s="72">
        <v>418</v>
      </c>
      <c r="J15" s="1"/>
    </row>
    <row r="16" spans="1:14" ht="21">
      <c r="A16" s="98"/>
      <c r="B16" s="94"/>
      <c r="C16" s="100"/>
      <c r="D16" s="72">
        <v>4</v>
      </c>
      <c r="E16" s="72" t="s">
        <v>36</v>
      </c>
      <c r="F16" s="61" t="s">
        <v>40</v>
      </c>
      <c r="G16" s="72" t="s">
        <v>62</v>
      </c>
      <c r="H16" s="72" t="s">
        <v>58</v>
      </c>
      <c r="J16" s="1"/>
    </row>
    <row r="17" spans="1:10" ht="21">
      <c r="A17" s="98"/>
      <c r="B17" s="94"/>
      <c r="C17" s="100"/>
      <c r="D17" s="72">
        <v>5</v>
      </c>
      <c r="E17" s="72" t="s">
        <v>60</v>
      </c>
      <c r="F17" s="72" t="s">
        <v>45</v>
      </c>
      <c r="G17" s="72" t="s">
        <v>64</v>
      </c>
      <c r="H17" s="72" t="s">
        <v>61</v>
      </c>
      <c r="J17" s="1"/>
    </row>
    <row r="18" spans="1:10" ht="21">
      <c r="A18" s="98"/>
      <c r="B18" s="94"/>
      <c r="C18" s="100"/>
      <c r="D18" s="72">
        <v>6</v>
      </c>
      <c r="E18" s="62" t="s">
        <v>43</v>
      </c>
      <c r="F18" s="72" t="s">
        <v>30</v>
      </c>
      <c r="G18" s="72" t="s">
        <v>41</v>
      </c>
      <c r="H18" s="72">
        <v>7</v>
      </c>
      <c r="J18" s="1"/>
    </row>
    <row r="19" spans="1:10" ht="21">
      <c r="A19" s="98"/>
      <c r="B19" s="94"/>
      <c r="C19" s="100"/>
      <c r="D19" s="72">
        <v>7</v>
      </c>
      <c r="E19" s="72" t="s">
        <v>36</v>
      </c>
      <c r="F19" s="72" t="s">
        <v>45</v>
      </c>
      <c r="G19" s="72" t="s">
        <v>37</v>
      </c>
      <c r="H19" s="72" t="s">
        <v>63</v>
      </c>
      <c r="J19" s="1"/>
    </row>
    <row r="20" spans="1:10" ht="21.75" thickBot="1">
      <c r="A20" s="98"/>
      <c r="B20" s="95"/>
      <c r="C20" s="102"/>
      <c r="D20" s="64">
        <v>8</v>
      </c>
      <c r="E20" s="64" t="s">
        <v>36</v>
      </c>
      <c r="F20" s="66" t="s">
        <v>46</v>
      </c>
      <c r="G20" s="64" t="s">
        <v>59</v>
      </c>
      <c r="H20" s="64" t="s">
        <v>47</v>
      </c>
      <c r="J20" s="1"/>
    </row>
    <row r="21" spans="1:10" ht="21">
      <c r="A21" s="98"/>
      <c r="B21" s="103"/>
      <c r="C21" s="100" t="s">
        <v>35</v>
      </c>
      <c r="D21" s="72">
        <v>1</v>
      </c>
      <c r="E21" s="63" t="s">
        <v>48</v>
      </c>
      <c r="F21" s="65" t="s">
        <v>29</v>
      </c>
      <c r="G21" s="63" t="s">
        <v>37</v>
      </c>
      <c r="H21" s="63">
        <v>140</v>
      </c>
      <c r="J21" s="1"/>
    </row>
    <row r="22" spans="1:10" ht="21">
      <c r="A22" s="98"/>
      <c r="B22" s="94"/>
      <c r="C22" s="100"/>
      <c r="D22" s="72">
        <v>2</v>
      </c>
      <c r="E22" s="72" t="s">
        <v>49</v>
      </c>
      <c r="F22" s="62" t="s">
        <v>29</v>
      </c>
      <c r="G22" s="72" t="s">
        <v>53</v>
      </c>
      <c r="H22" s="63">
        <v>50</v>
      </c>
      <c r="J22" s="1"/>
    </row>
    <row r="23" spans="1:10" ht="21">
      <c r="A23" s="98"/>
      <c r="B23" s="94"/>
      <c r="C23" s="100"/>
      <c r="D23" s="72">
        <v>3</v>
      </c>
      <c r="E23" s="72" t="s">
        <v>36</v>
      </c>
      <c r="F23" s="61" t="s">
        <v>30</v>
      </c>
      <c r="G23" s="72" t="s">
        <v>37</v>
      </c>
      <c r="H23" s="63">
        <v>418</v>
      </c>
      <c r="J23" s="1"/>
    </row>
    <row r="24" spans="1:10" ht="21">
      <c r="A24" s="98"/>
      <c r="B24" s="94"/>
      <c r="C24" s="100"/>
      <c r="D24" s="72">
        <v>4</v>
      </c>
      <c r="E24" s="72" t="s">
        <v>50</v>
      </c>
      <c r="F24" s="61" t="s">
        <v>39</v>
      </c>
      <c r="G24" s="72" t="s">
        <v>44</v>
      </c>
      <c r="H24" s="63">
        <v>19</v>
      </c>
      <c r="J24" s="1"/>
    </row>
    <row r="25" spans="1:10" ht="21">
      <c r="A25" s="98"/>
      <c r="B25" s="94"/>
      <c r="C25" s="100"/>
      <c r="D25" s="72">
        <v>5</v>
      </c>
      <c r="E25" s="72" t="s">
        <v>36</v>
      </c>
      <c r="F25" s="61" t="s">
        <v>31</v>
      </c>
      <c r="G25" s="72" t="s">
        <v>57</v>
      </c>
      <c r="H25" s="63" t="s">
        <v>56</v>
      </c>
      <c r="J25" s="1"/>
    </row>
    <row r="26" spans="1:10" ht="21">
      <c r="A26" s="98"/>
      <c r="B26" s="94"/>
      <c r="C26" s="100"/>
      <c r="D26" s="72">
        <v>6</v>
      </c>
      <c r="E26" s="72" t="s">
        <v>28</v>
      </c>
      <c r="F26" s="61" t="s">
        <v>54</v>
      </c>
      <c r="G26" s="72" t="s">
        <v>37</v>
      </c>
      <c r="H26" s="63">
        <v>409</v>
      </c>
      <c r="J26" s="1"/>
    </row>
    <row r="27" spans="1:10" ht="21.75" thickBot="1">
      <c r="A27" s="99"/>
      <c r="B27" s="95"/>
      <c r="C27" s="102"/>
      <c r="D27" s="64">
        <v>7</v>
      </c>
      <c r="E27" s="64" t="s">
        <v>51</v>
      </c>
      <c r="F27" s="66" t="s">
        <v>52</v>
      </c>
      <c r="G27" s="64" t="s">
        <v>41</v>
      </c>
      <c r="H27" s="64">
        <v>12</v>
      </c>
      <c r="J27" s="1"/>
    </row>
    <row r="28" spans="1:10">
      <c r="A28" s="78" t="s">
        <v>67</v>
      </c>
      <c r="B28" s="79"/>
      <c r="C28" s="79"/>
      <c r="D28" s="79"/>
      <c r="E28" s="79"/>
      <c r="F28" s="79"/>
      <c r="G28" s="79"/>
      <c r="H28" s="80"/>
      <c r="I28" s="7"/>
      <c r="J28" s="59"/>
    </row>
    <row r="29" spans="1:10">
      <c r="A29" s="78"/>
      <c r="B29" s="79"/>
      <c r="C29" s="79"/>
      <c r="D29" s="79"/>
      <c r="E29" s="79"/>
      <c r="F29" s="79"/>
      <c r="G29" s="79"/>
      <c r="H29" s="80"/>
      <c r="I29" s="7"/>
      <c r="J29" s="59"/>
    </row>
    <row r="30" spans="1:10" ht="13.5" thickBot="1">
      <c r="A30" s="81"/>
      <c r="B30" s="82"/>
      <c r="C30" s="82"/>
      <c r="D30" s="82"/>
      <c r="E30" s="82"/>
      <c r="F30" s="82"/>
      <c r="G30" s="82"/>
      <c r="H30" s="83"/>
      <c r="I30" s="7"/>
      <c r="J30" s="59"/>
    </row>
    <row r="31" spans="1:10">
      <c r="A31" s="7"/>
      <c r="B31" s="7"/>
      <c r="C31" s="7"/>
      <c r="D31" s="7"/>
      <c r="E31" s="7"/>
      <c r="F31" s="7"/>
      <c r="G31" s="7"/>
      <c r="H31" s="7"/>
      <c r="I31" s="7"/>
      <c r="J31" s="59"/>
    </row>
    <row r="32" spans="1:10">
      <c r="A32" s="7"/>
      <c r="B32" s="7"/>
      <c r="C32" s="7"/>
      <c r="D32" s="7"/>
      <c r="E32" s="7"/>
      <c r="F32" s="7"/>
      <c r="G32" s="7"/>
      <c r="H32" s="7"/>
      <c r="I32" s="7"/>
      <c r="J32" s="59"/>
    </row>
    <row r="33" spans="1:10">
      <c r="A33" s="7"/>
      <c r="B33" s="7"/>
      <c r="C33" s="7"/>
      <c r="D33" s="7"/>
      <c r="E33" s="7"/>
      <c r="F33" s="7"/>
      <c r="G33" s="7"/>
      <c r="H33" s="7"/>
      <c r="I33" s="7"/>
      <c r="J33" s="59"/>
    </row>
    <row r="34" spans="1:10">
      <c r="A34" s="7"/>
      <c r="B34" s="7"/>
      <c r="C34" s="7"/>
      <c r="D34" s="7"/>
      <c r="E34" s="7"/>
      <c r="F34" s="7"/>
      <c r="G34" s="7"/>
      <c r="H34" s="7"/>
      <c r="I34" s="7"/>
      <c r="J34" s="59"/>
    </row>
    <row r="35" spans="1:10">
      <c r="A35" s="7"/>
      <c r="B35" s="7"/>
      <c r="C35" s="7"/>
      <c r="D35" s="7"/>
      <c r="E35" s="7"/>
      <c r="F35" s="7"/>
      <c r="G35" s="7"/>
      <c r="H35" s="7"/>
      <c r="I35" s="7"/>
      <c r="J35" s="59"/>
    </row>
    <row r="36" spans="1:10">
      <c r="A36" s="7"/>
      <c r="B36" s="7"/>
      <c r="C36" s="7"/>
      <c r="D36" s="7"/>
      <c r="E36" s="7"/>
      <c r="F36" s="7"/>
      <c r="G36" s="7"/>
      <c r="H36" s="7"/>
      <c r="I36" s="7"/>
      <c r="J36" s="59"/>
    </row>
    <row r="37" spans="1:10">
      <c r="A37" s="7"/>
      <c r="B37" s="7"/>
      <c r="C37" s="7"/>
      <c r="D37" s="7"/>
      <c r="E37" s="7"/>
      <c r="F37" s="7"/>
      <c r="G37" s="7"/>
      <c r="H37" s="7"/>
      <c r="I37" s="7"/>
      <c r="J37" s="59"/>
    </row>
    <row r="38" spans="1:10">
      <c r="A38" s="7"/>
      <c r="B38" s="7"/>
      <c r="C38" s="7"/>
      <c r="D38" s="7"/>
      <c r="E38" s="7"/>
      <c r="F38" s="7"/>
      <c r="G38" s="7"/>
      <c r="H38" s="7"/>
      <c r="I38" s="7"/>
      <c r="J38" s="59"/>
    </row>
    <row r="39" spans="1:10">
      <c r="A39" s="7"/>
      <c r="B39" s="7"/>
      <c r="C39" s="7"/>
      <c r="D39" s="7"/>
      <c r="E39" s="7"/>
      <c r="F39" s="7"/>
      <c r="G39" s="7"/>
      <c r="H39" s="7"/>
      <c r="I39" s="7"/>
      <c r="J39" s="59"/>
    </row>
    <row r="40" spans="1:10">
      <c r="A40" s="7"/>
      <c r="B40" s="7"/>
      <c r="C40" s="7"/>
      <c r="D40" s="7"/>
      <c r="E40" s="7"/>
      <c r="F40" s="7"/>
      <c r="G40" s="7"/>
      <c r="H40" s="7"/>
      <c r="I40" s="7"/>
      <c r="J40" s="59"/>
    </row>
    <row r="41" spans="1:10">
      <c r="A41" s="7"/>
      <c r="B41" s="7"/>
      <c r="C41" s="7"/>
      <c r="D41" s="7"/>
      <c r="E41" s="7"/>
      <c r="F41" s="7"/>
      <c r="G41" s="7"/>
      <c r="H41" s="7"/>
      <c r="I41" s="7"/>
      <c r="J41" s="59"/>
    </row>
    <row r="42" spans="1:10">
      <c r="A42" s="7"/>
      <c r="B42" s="7"/>
      <c r="C42" s="7"/>
      <c r="D42" s="7"/>
      <c r="E42" s="7"/>
      <c r="F42" s="7"/>
      <c r="G42" s="7"/>
      <c r="H42" s="7"/>
      <c r="I42" s="7"/>
      <c r="J42" s="59"/>
    </row>
    <row r="43" spans="1:10">
      <c r="A43" s="7"/>
      <c r="B43" s="7"/>
      <c r="C43" s="7"/>
      <c r="D43" s="7"/>
      <c r="E43" s="7"/>
      <c r="F43" s="7"/>
      <c r="G43" s="7"/>
      <c r="H43" s="7"/>
      <c r="I43" s="7"/>
      <c r="J43" s="59"/>
    </row>
    <row r="44" spans="1:10">
      <c r="A44" s="7"/>
      <c r="B44" s="7"/>
      <c r="C44" s="7"/>
      <c r="D44" s="7"/>
      <c r="E44" s="7"/>
      <c r="F44" s="7"/>
      <c r="G44" s="7"/>
      <c r="H44" s="7"/>
      <c r="I44" s="7"/>
      <c r="J44" s="59"/>
    </row>
    <row r="45" spans="1:10">
      <c r="A45" s="7"/>
      <c r="B45" s="7"/>
      <c r="C45" s="7"/>
      <c r="D45" s="7"/>
      <c r="E45" s="7"/>
      <c r="F45" s="7"/>
      <c r="G45" s="7"/>
      <c r="H45" s="7"/>
      <c r="I45" s="7"/>
      <c r="J45" s="59"/>
    </row>
    <row r="46" spans="1:10">
      <c r="A46" s="7"/>
      <c r="B46" s="7"/>
      <c r="C46" s="7"/>
      <c r="D46" s="7"/>
      <c r="E46" s="7"/>
      <c r="F46" s="7"/>
      <c r="G46" s="7"/>
      <c r="H46" s="7"/>
      <c r="I46" s="7"/>
      <c r="J46" s="59"/>
    </row>
    <row r="47" spans="1:10">
      <c r="A47" s="7"/>
      <c r="B47" s="7"/>
      <c r="C47" s="7"/>
      <c r="D47" s="7"/>
      <c r="E47" s="7"/>
      <c r="F47" s="7"/>
      <c r="G47" s="7"/>
      <c r="H47" s="7"/>
      <c r="I47" s="7"/>
      <c r="J47" s="59"/>
    </row>
    <row r="48" spans="1:10">
      <c r="A48" s="7"/>
      <c r="B48" s="7"/>
      <c r="C48" s="7"/>
      <c r="D48" s="7"/>
      <c r="E48" s="7"/>
      <c r="F48" s="7"/>
      <c r="G48" s="7"/>
      <c r="H48" s="7"/>
      <c r="I48" s="7"/>
      <c r="J48" s="59"/>
    </row>
    <row r="49" spans="1:10">
      <c r="A49" s="7"/>
      <c r="B49" s="7"/>
      <c r="C49" s="7"/>
      <c r="D49" s="7"/>
      <c r="E49" s="7"/>
      <c r="F49" s="7"/>
      <c r="G49" s="7"/>
      <c r="H49" s="7"/>
      <c r="I49" s="7"/>
      <c r="J49" s="59"/>
    </row>
    <row r="50" spans="1:10">
      <c r="A50" s="7"/>
      <c r="B50" s="7"/>
      <c r="C50" s="7"/>
      <c r="D50" s="7"/>
      <c r="E50" s="7"/>
      <c r="F50" s="7"/>
      <c r="G50" s="7"/>
      <c r="H50" s="7"/>
      <c r="I50" s="7"/>
      <c r="J50" s="59"/>
    </row>
    <row r="51" spans="1:10">
      <c r="A51" s="7"/>
      <c r="B51" s="7"/>
      <c r="C51" s="7"/>
      <c r="D51" s="7"/>
      <c r="E51" s="7"/>
      <c r="F51" s="7"/>
      <c r="G51" s="7"/>
      <c r="H51" s="7"/>
      <c r="I51" s="7"/>
      <c r="J51" s="59"/>
    </row>
    <row r="52" spans="1:10">
      <c r="A52" s="7"/>
      <c r="B52" s="7"/>
      <c r="C52" s="7"/>
      <c r="D52" s="7"/>
      <c r="E52" s="7"/>
      <c r="F52" s="7"/>
      <c r="G52" s="7"/>
      <c r="H52" s="7"/>
      <c r="I52" s="7"/>
      <c r="J52" s="59"/>
    </row>
  </sheetData>
  <sheetProtection password="C003" sheet="1" objects="1" scenarios="1"/>
  <mergeCells count="11">
    <mergeCell ref="A28:H30"/>
    <mergeCell ref="A2:J2"/>
    <mergeCell ref="A3:J3"/>
    <mergeCell ref="A4:J4"/>
    <mergeCell ref="C6:C12"/>
    <mergeCell ref="A6:A27"/>
    <mergeCell ref="B6:B12"/>
    <mergeCell ref="C13:C20"/>
    <mergeCell ref="B13:B20"/>
    <mergeCell ref="B21:B27"/>
    <mergeCell ref="C21:C27"/>
  </mergeCells>
  <pageMargins left="0.25" right="0.25" top="0.75" bottom="0.75" header="0.3" footer="0.3"/>
  <pageSetup paperSize="9" scale="56" fitToHeight="0" orientation="landscape" r:id="rId1"/>
  <colBreaks count="1" manualBreakCount="1">
    <brk id="23" max="9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1-PROGRAMACIÓN DE COMISIONES</vt:lpstr>
      <vt:lpstr>3-HORARIOS PARA LA WEB</vt:lpstr>
      <vt:lpstr>'1-PROGRAMACIÓN DE COMISIONES'!Área_de_impresión</vt:lpstr>
      <vt:lpstr>'3-HORARIOS PARA LA WEB'!Área_de_impresión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SIU-Guarani</cp:lastModifiedBy>
  <cp:lastPrinted>2016-03-02T15:52:26Z</cp:lastPrinted>
  <dcterms:created xsi:type="dcterms:W3CDTF">2012-11-21T13:17:53Z</dcterms:created>
  <dcterms:modified xsi:type="dcterms:W3CDTF">2016-03-04T13:38:58Z</dcterms:modified>
</cp:coreProperties>
</file>